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časové DC" sheetId="1" r:id="rId1"/>
    <sheet name="linkové ZC" sheetId="2" state="hidden" r:id="rId2"/>
  </sheets>
  <definedNames>
    <definedName name="_xlnm._FilterDatabase" localSheetId="0">'časové DC'!$A$8:$L$20</definedName>
    <definedName name="_xlnm._FilterDatabase" localSheetId="1">'linkové ZC'!$A$8:$L$65</definedName>
    <definedName name="_xlnm._FilterDatabase_1">'časové DC'!$A$8:$L$20</definedName>
    <definedName name="_xlnm._FilterDatabase_1_1">'linkové ZC'!$A$8:$L$65</definedName>
  </definedNames>
  <calcPr fullCalcOnLoad="1"/>
</workbook>
</file>

<file path=xl/sharedStrings.xml><?xml version="1.0" encoding="utf-8"?>
<sst xmlns="http://schemas.openxmlformats.org/spreadsheetml/2006/main" count="215" uniqueCount="178">
  <si>
    <t xml:space="preserve">PROFIL: </t>
  </si>
  <si>
    <t>U Památníku</t>
  </si>
  <si>
    <t>DRUH:</t>
  </si>
  <si>
    <t>Bus</t>
  </si>
  <si>
    <t>SMĚR:</t>
  </si>
  <si>
    <t>do  centra</t>
  </si>
  <si>
    <t xml:space="preserve">Linky : </t>
  </si>
  <si>
    <t>133, 175  a 207</t>
  </si>
  <si>
    <t xml:space="preserve"> </t>
  </si>
  <si>
    <t>DATUM:</t>
  </si>
  <si>
    <t>12. dubna 2016</t>
  </si>
  <si>
    <t>OBDOBÍ:</t>
  </si>
  <si>
    <t>5:45 – 11:00</t>
  </si>
  <si>
    <t xml:space="preserve">POČASÍ: </t>
  </si>
  <si>
    <t>Zataženo 18°C</t>
  </si>
  <si>
    <r>
      <t xml:space="preserve">Typ vozů: </t>
    </r>
    <r>
      <rPr>
        <sz val="11"/>
        <rFont val="Arial CE"/>
        <family val="2"/>
      </rPr>
      <t>1 - stadardní vůz</t>
    </r>
  </si>
  <si>
    <t>Jméno sčítače: Martin Chour</t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</si>
  <si>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</si>
  <si>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</si>
  <si>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</si>
  <si>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</si>
  <si>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</si>
  <si>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</si>
  <si>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</si>
  <si>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</si>
  <si>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</si>
  <si>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</si>
  <si>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</si>
  <si>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5:47:50/5:47</t>
  </si>
  <si>
    <t>5:51:40/5:49</t>
  </si>
  <si>
    <t>5:56:50/5:56</t>
  </si>
  <si>
    <t>6:00:40/6:00</t>
  </si>
  <si>
    <t>6:04:40/6:04</t>
  </si>
  <si>
    <t>6:06:20/6:06</t>
  </si>
  <si>
    <t>6:11:30/6:11</t>
  </si>
  <si>
    <t>6:17:00/6:16</t>
  </si>
  <si>
    <t>6:20:00/6:20</t>
  </si>
  <si>
    <t>6:21:20/6:21</t>
  </si>
  <si>
    <t>6:27:50/6:26</t>
  </si>
  <si>
    <t>6:32:10/6:31</t>
  </si>
  <si>
    <t>6:34:00/6:33</t>
  </si>
  <si>
    <t>6:37:00/6:35</t>
  </si>
  <si>
    <t>6:40:00/6:39</t>
  </si>
  <si>
    <t>6:47:10/6:43</t>
  </si>
  <si>
    <t>6:48:20/6:47</t>
  </si>
  <si>
    <t>6:51:20/6:47</t>
  </si>
  <si>
    <t>6:53:20/6:51</t>
  </si>
  <si>
    <t>6:56:00/6:55</t>
  </si>
  <si>
    <t>7:03:20/7:03</t>
  </si>
  <si>
    <t>7:03:40/6:59</t>
  </si>
  <si>
    <t>7:07:00/7:07</t>
  </si>
  <si>
    <t>1?</t>
  </si>
  <si>
    <t>7:07:10/7:07</t>
  </si>
  <si>
    <t>7:10:10/7:10</t>
  </si>
  <si>
    <t>7:13:10/7:13</t>
  </si>
  <si>
    <t>7:15:10/7:15</t>
  </si>
  <si>
    <t>7:19:00/7:19</t>
  </si>
  <si>
    <t>NEVEŠLI SE CESTUJÍCÍ</t>
  </si>
  <si>
    <t>7:19:10/7:19</t>
  </si>
  <si>
    <t>7:22:10/7:22</t>
  </si>
  <si>
    <t>7:25:00/7:25</t>
  </si>
  <si>
    <t>7:28:00/7:28</t>
  </si>
  <si>
    <t>7:32:00/7:31</t>
  </si>
  <si>
    <t>7:32:20/7:27</t>
  </si>
  <si>
    <t>7:37:00/7:34</t>
  </si>
  <si>
    <t>7:38:00/7:37</t>
  </si>
  <si>
    <t>7:42:30/7:40</t>
  </si>
  <si>
    <t>7:43:30/7:43</t>
  </si>
  <si>
    <t>7:44:50/7:43</t>
  </si>
  <si>
    <t>7:51:20/7:49</t>
  </si>
  <si>
    <t>7:51:50/7:46</t>
  </si>
  <si>
    <t>7:59:10/7:52</t>
  </si>
  <si>
    <t>7:59:50/7:55</t>
  </si>
  <si>
    <t>8:03:00/7:53</t>
  </si>
  <si>
    <t>8:04:30/8:01</t>
  </si>
  <si>
    <t>8:05:00/7:58</t>
  </si>
  <si>
    <t>8:08:30/8:07</t>
  </si>
  <si>
    <t>8:12:30/8:05</t>
  </si>
  <si>
    <t>8:15:10/8:04</t>
  </si>
  <si>
    <t>8:17:00/8:13</t>
  </si>
  <si>
    <t>8:19:00/8:10</t>
  </si>
  <si>
    <t>8:21:20/8:19</t>
  </si>
  <si>
    <t>8:21:30/8:15</t>
  </si>
  <si>
    <t>8:28:50/8:16</t>
  </si>
  <si>
    <t>8:30:50/8:25</t>
  </si>
  <si>
    <t>8:31:00/8:22</t>
  </si>
  <si>
    <t>8:35:00/8:29</t>
  </si>
  <si>
    <t>8:38:00/8:31</t>
  </si>
  <si>
    <t>8:38:10/8:28</t>
  </si>
  <si>
    <t>8:42:20/8:37</t>
  </si>
  <si>
    <t>8:46:20/8:34</t>
  </si>
  <si>
    <t>8:47:30/8:43</t>
  </si>
  <si>
    <t>8:49:00/8:41</t>
  </si>
  <si>
    <t>8:53:00/8:40</t>
  </si>
  <si>
    <t>8:55:50/8:49</t>
  </si>
  <si>
    <t>8:58:50/8:53</t>
  </si>
  <si>
    <t>9:00:10/8:55</t>
  </si>
  <si>
    <t>9:01:00/8:46</t>
  </si>
  <si>
    <t>9:03:20/8:52</t>
  </si>
  <si>
    <t>9:07:10/9:02</t>
  </si>
  <si>
    <t>9:09:10/9:06</t>
  </si>
  <si>
    <t>9:09:10/8:58</t>
  </si>
  <si>
    <t>9:13:30/9:09</t>
  </si>
  <si>
    <t>9:17:10/9:05</t>
  </si>
  <si>
    <t>9:20:50/9:16</t>
  </si>
  <si>
    <t>9:21:00/9:12</t>
  </si>
  <si>
    <t>9:25:10/9:22</t>
  </si>
  <si>
    <t>9:27:50/9:19</t>
  </si>
  <si>
    <t>9:28:50/9:23</t>
  </si>
  <si>
    <t>9:33:00/9:31</t>
  </si>
  <si>
    <t>9:34:00/9:27</t>
  </si>
  <si>
    <t>9:37:00/9:35</t>
  </si>
  <si>
    <t>9:38:40/9:39</t>
  </si>
  <si>
    <t>9:39:30/9:39</t>
  </si>
  <si>
    <t>9:47:30/9:47</t>
  </si>
  <si>
    <t>9:48:00/9:43</t>
  </si>
  <si>
    <t>9:50:40/9:51</t>
  </si>
  <si>
    <t>9:56:20/9:55</t>
  </si>
  <si>
    <t>9:56:30/9:57</t>
  </si>
  <si>
    <t>9:59:50/9:59</t>
  </si>
  <si>
    <t>10:03:00/10:03</t>
  </si>
  <si>
    <t>10:11:50/10:08</t>
  </si>
  <si>
    <t>10:13:10/10:12</t>
  </si>
  <si>
    <t>10:16:50/10:17</t>
  </si>
  <si>
    <t>10:17:50/10:17</t>
  </si>
  <si>
    <t>10:22:00/10:22</t>
  </si>
  <si>
    <t>10:30:00/10:27</t>
  </si>
  <si>
    <t>10:32:50/10:32</t>
  </si>
  <si>
    <t>10:37:30/10:37</t>
  </si>
  <si>
    <t>10:42:10/10:37</t>
  </si>
  <si>
    <t>10:43:20/10:42</t>
  </si>
  <si>
    <t>10:48:30/10:47</t>
  </si>
  <si>
    <t>10:55:10/10:52</t>
  </si>
  <si>
    <t>10:57:40/10:57</t>
  </si>
  <si>
    <t>10:57:50/10:57</t>
  </si>
  <si>
    <t>11:02:00/11:02</t>
  </si>
  <si>
    <t>suma</t>
  </si>
  <si>
    <t>VOZOVNA STŘEŠOVICE</t>
  </si>
  <si>
    <t>T r a m, B u s</t>
  </si>
  <si>
    <t>z centra</t>
  </si>
  <si>
    <t>1, 18, 25, 56, 57, 143, 174, 180</t>
  </si>
  <si>
    <t>pátek 24. května 2013</t>
  </si>
  <si>
    <t>04:30 - 06:00</t>
  </si>
  <si>
    <t>oblačno 6°C</t>
  </si>
  <si>
    <r>
      <t>Typ vozů:</t>
    </r>
    <r>
      <rPr>
        <sz val="11"/>
        <rFont val="Arial CE"/>
        <family val="2"/>
      </rPr>
      <t xml:space="preserve"> 7 - 1xT, 8 - 2xT, 9 - KT8, 14T, 15T</t>
    </r>
  </si>
  <si>
    <t>4,48</t>
  </si>
  <si>
    <t>5,00</t>
  </si>
  <si>
    <t>5,14</t>
  </si>
  <si>
    <t>5,28</t>
  </si>
  <si>
    <t>5,34</t>
  </si>
  <si>
    <t>5,49</t>
  </si>
  <si>
    <t>5,51</t>
  </si>
  <si>
    <t>5,57</t>
  </si>
  <si>
    <t>4,39</t>
  </si>
  <si>
    <t>5,05</t>
  </si>
  <si>
    <t>5,26</t>
  </si>
  <si>
    <t>5,38</t>
  </si>
  <si>
    <t>5,43</t>
  </si>
  <si>
    <t>5,55</t>
  </si>
  <si>
    <t>4,34</t>
  </si>
  <si>
    <t>4,54</t>
  </si>
  <si>
    <t>5,03</t>
  </si>
  <si>
    <t>5,17</t>
  </si>
  <si>
    <t>5,24</t>
  </si>
  <si>
    <t>5,44</t>
  </si>
  <si>
    <t>5,54</t>
  </si>
  <si>
    <t>5,58</t>
  </si>
  <si>
    <t>4,56</t>
  </si>
  <si>
    <t>5,16</t>
  </si>
  <si>
    <t>5,33</t>
  </si>
  <si>
    <t>5,50</t>
  </si>
  <si>
    <t>4,44</t>
  </si>
  <si>
    <t>5,04</t>
  </si>
  <si>
    <t>5,22</t>
  </si>
  <si>
    <t>5,36</t>
  </si>
  <si>
    <t>5,52</t>
  </si>
  <si>
    <t>5,59</t>
  </si>
  <si>
    <t>5,35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</si>
</sst>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%"/>
    <numFmt numFmtId="168" formatCode="MMM/YY"/>
    <numFmt numFmtId="169" formatCode="0.00"/>
  </numFmts>
  <fonts count="9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8" fontId="1" fillId="0" borderId="0" xfId="20" applyNumberFormat="1" applyFon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9" fontId="1" fillId="0" borderId="0" xfId="20" applyNumberFormat="1">
      <alignment/>
      <protection/>
    </xf>
    <xf numFmtId="169" fontId="6" fillId="0" borderId="0" xfId="20" applyNumberFormat="1" applyFont="1" applyFill="1">
      <alignment/>
      <protection/>
    </xf>
    <xf numFmtId="167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1" fillId="0" borderId="4" xfId="20" applyFont="1" applyBorder="1" applyAlignment="1">
      <alignment horizontal="center"/>
      <protection/>
    </xf>
    <xf numFmtId="164" fontId="7" fillId="0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4" fontId="1" fillId="0" borderId="0" xfId="20" applyAlignment="1">
      <alignment horizontal="center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1" fillId="0" borderId="0" xfId="20" applyFont="1" applyBorder="1">
      <alignment/>
      <protection/>
    </xf>
    <xf numFmtId="164" fontId="1" fillId="0" borderId="0" xfId="20" applyAlignment="1">
      <alignment vertical="center" wrapText="1"/>
      <protection/>
    </xf>
    <xf numFmtId="167" fontId="5" fillId="0" borderId="5" xfId="20" applyNumberFormat="1" applyFont="1" applyFill="1" applyBorder="1">
      <alignment/>
      <protection/>
    </xf>
    <xf numFmtId="167" fontId="5" fillId="2" borderId="5" xfId="20" applyNumberFormat="1" applyFont="1" applyFill="1" applyBorder="1">
      <alignment/>
      <protection/>
    </xf>
    <xf numFmtId="167" fontId="5" fillId="3" borderId="5" xfId="20" applyNumberFormat="1" applyFont="1" applyFill="1" applyBorder="1">
      <alignment/>
      <protection/>
    </xf>
    <xf numFmtId="167" fontId="5" fillId="4" borderId="5" xfId="20" applyNumberFormat="1" applyFont="1" applyFill="1" applyBorder="1">
      <alignment/>
      <protection/>
    </xf>
    <xf numFmtId="164" fontId="1" fillId="0" borderId="4" xfId="20" applyFont="1" applyFill="1" applyBorder="1" applyAlignment="1">
      <alignment horizontal="center"/>
      <protection/>
    </xf>
    <xf numFmtId="169" fontId="2" fillId="0" borderId="0" xfId="20" applyNumberFormat="1" applyFont="1">
      <alignment/>
      <protection/>
    </xf>
    <xf numFmtId="167" fontId="5" fillId="5" borderId="5" xfId="20" applyNumberFormat="1" applyFont="1" applyFill="1" applyBorder="1">
      <alignment/>
      <protection/>
    </xf>
    <xf numFmtId="164" fontId="1" fillId="4" borderId="4" xfId="20" applyFont="1" applyFill="1" applyBorder="1" applyAlignment="1">
      <alignment horizontal="center"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Border="1">
      <alignment/>
      <protection/>
    </xf>
    <xf numFmtId="164" fontId="2" fillId="0" borderId="6" xfId="20" applyFont="1" applyBorder="1" applyAlignment="1">
      <alignment horizontal="center" vertical="top" wrapText="1"/>
      <protection/>
    </xf>
    <xf numFmtId="167" fontId="8" fillId="0" borderId="7" xfId="20" applyNumberFormat="1" applyFont="1" applyFill="1" applyBorder="1">
      <alignment/>
      <protection/>
    </xf>
    <xf numFmtId="167" fontId="5" fillId="2" borderId="8" xfId="20" applyNumberFormat="1" applyFont="1" applyFill="1" applyBorder="1">
      <alignment/>
      <protection/>
    </xf>
    <xf numFmtId="167" fontId="5" fillId="4" borderId="8" xfId="20" applyNumberFormat="1" applyFont="1" applyFill="1" applyBorder="1">
      <alignment/>
      <protection/>
    </xf>
    <xf numFmtId="167" fontId="5" fillId="4" borderId="9" xfId="20" applyNumberFormat="1" applyFont="1" applyFill="1" applyBorder="1">
      <alignment/>
      <protection/>
    </xf>
    <xf numFmtId="164" fontId="2" fillId="0" borderId="4" xfId="20" applyFont="1" applyBorder="1" applyAlignment="1">
      <alignment horizontal="center"/>
      <protection/>
    </xf>
    <xf numFmtId="169" fontId="1" fillId="0" borderId="4" xfId="20" applyNumberFormat="1" applyFont="1" applyBorder="1" applyAlignment="1">
      <alignment horizontal="center" vertical="top" wrapText="1"/>
      <protection/>
    </xf>
    <xf numFmtId="164" fontId="1" fillId="0" borderId="4" xfId="20" applyBorder="1">
      <alignment/>
      <protection/>
    </xf>
    <xf numFmtId="167" fontId="5" fillId="0" borderId="0" xfId="20" applyNumberFormat="1" applyFont="1" applyFill="1" applyBorder="1">
      <alignment/>
      <protection/>
    </xf>
    <xf numFmtId="164" fontId="1" fillId="0" borderId="0" xfId="20" applyFill="1">
      <alignment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7" fontId="8" fillId="0" borderId="10" xfId="20" applyNumberFormat="1" applyFont="1" applyFill="1" applyBorder="1">
      <alignment/>
      <protection/>
    </xf>
    <xf numFmtId="167" fontId="5" fillId="2" borderId="11" xfId="20" applyNumberFormat="1" applyFont="1" applyFill="1" applyBorder="1">
      <alignment/>
      <protection/>
    </xf>
    <xf numFmtId="167" fontId="5" fillId="4" borderId="11" xfId="20" applyNumberFormat="1" applyFont="1" applyFill="1" applyBorder="1">
      <alignment/>
      <protection/>
    </xf>
    <xf numFmtId="167" fontId="5" fillId="4" borderId="12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8" fillId="0" borderId="0" xfId="20" applyNumberFormat="1" applyFont="1" applyFill="1" applyBorder="1">
      <alignment/>
      <protection/>
    </xf>
    <xf numFmtId="169" fontId="1" fillId="0" borderId="0" xfId="20" applyNumberFormat="1" applyFont="1" applyBorder="1" applyAlignment="1">
      <alignment horizontal="center" vertical="top" wrapText="1"/>
      <protection/>
    </xf>
    <xf numFmtId="167" fontId="1" fillId="0" borderId="0" xfId="20" applyNumberFormat="1" applyFill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15"/>
  <sheetViews>
    <sheetView showGridLines="0" tabSelected="1" workbookViewId="0" topLeftCell="A89">
      <selection activeCell="H115" sqref="H115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16.140625" style="2" customWidth="1"/>
    <col min="9" max="10" width="9.00390625" style="1" customWidth="1"/>
    <col min="11" max="12" width="0" style="1" hidden="1" customWidth="1"/>
    <col min="13" max="13" width="25.00390625" style="1" customWidth="1"/>
    <col min="14" max="14" width="5.28125" style="3" customWidth="1"/>
    <col min="15" max="44" width="3.57421875" style="1" customWidth="1"/>
    <col min="45" max="16384" width="9.421875" style="0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7</v>
      </c>
      <c r="K2" s="7"/>
    </row>
    <row r="3" spans="1:8" ht="12.75">
      <c r="A3" s="7" t="s">
        <v>8</v>
      </c>
      <c r="H3" s="2" t="s">
        <v>8</v>
      </c>
    </row>
    <row r="4" spans="1:17" ht="12.75">
      <c r="A4" s="7" t="s">
        <v>9</v>
      </c>
      <c r="C4" s="8" t="s">
        <v>10</v>
      </c>
      <c r="H4" s="6" t="s">
        <v>11</v>
      </c>
      <c r="I4" s="1" t="s">
        <v>12</v>
      </c>
      <c r="N4" s="3" t="s">
        <v>13</v>
      </c>
      <c r="Q4" s="1" t="s">
        <v>14</v>
      </c>
    </row>
    <row r="6" spans="1:8" ht="12.75">
      <c r="A6" s="9" t="s">
        <v>15</v>
      </c>
      <c r="H6" s="2" t="s">
        <v>16</v>
      </c>
    </row>
    <row r="8" spans="1:44" ht="12.75">
      <c r="A8" s="10" t="s">
        <v>17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1" t="s">
        <v>23</v>
      </c>
      <c r="H8" s="12" t="s">
        <v>24</v>
      </c>
      <c r="I8" s="11" t="s">
        <v>25</v>
      </c>
      <c r="J8" s="13" t="s">
        <v>26</v>
      </c>
      <c r="K8" s="14" t="s">
        <v>27</v>
      </c>
      <c r="L8" s="14" t="s">
        <v>27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8">
        <v>207</v>
      </c>
      <c r="B9" s="19"/>
      <c r="C9" s="20">
        <v>1</v>
      </c>
      <c r="D9" s="21">
        <v>41</v>
      </c>
      <c r="E9" s="18">
        <v>0</v>
      </c>
      <c r="F9" s="18">
        <v>7</v>
      </c>
      <c r="G9" s="18">
        <f>D9-E9+F9</f>
        <v>48</v>
      </c>
      <c r="H9" s="22" t="s">
        <v>28</v>
      </c>
      <c r="I9" s="20">
        <f>IF(C9=1,60,IF(C9=4,90,IF(C9=5,90,IF(C9=6,30,IF(C9=7,70,IF(C9=8,140,IF(C9=9,130,140)))))))</f>
        <v>60</v>
      </c>
      <c r="J9" s="20">
        <f>MAX(D9,G9)</f>
        <v>48</v>
      </c>
      <c r="K9" s="23">
        <f>D9-E9+F9</f>
        <v>48</v>
      </c>
      <c r="L9" s="24">
        <f>IF(K9-G9=0,0,"chyba")</f>
        <v>0</v>
      </c>
      <c r="M9" s="15"/>
      <c r="N9" s="25">
        <f>J9/I9</f>
        <v>0.8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12.75">
      <c r="A10" s="18">
        <v>175</v>
      </c>
      <c r="B10" s="19"/>
      <c r="C10" s="20">
        <v>1</v>
      </c>
      <c r="D10" s="20">
        <v>23</v>
      </c>
      <c r="E10" s="18">
        <v>2</v>
      </c>
      <c r="F10" s="18">
        <v>2</v>
      </c>
      <c r="G10" s="18">
        <f>D10-E10+F10</f>
        <v>23</v>
      </c>
      <c r="H10" s="22" t="s">
        <v>29</v>
      </c>
      <c r="I10" s="20">
        <f>IF(C10=1,60,IF(C10=4,90,IF(C10=5,90,IF(C10=6,30,IF(C10=7,70,IF(C10=8,140,IF(C10=9,130,140)))))))</f>
        <v>60</v>
      </c>
      <c r="J10" s="20">
        <f>MAX(D10,G10)</f>
        <v>23</v>
      </c>
      <c r="K10" s="23">
        <f>D10-E10+F10</f>
        <v>23</v>
      </c>
      <c r="L10" s="24">
        <f>IF(K10-G10=0,0,"chyba")</f>
        <v>0</v>
      </c>
      <c r="M10" s="15"/>
      <c r="N10" s="25">
        <f>J10/I10</f>
        <v>0.38333333333333336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12.75">
      <c r="A11" s="18">
        <v>133</v>
      </c>
      <c r="B11" s="29"/>
      <c r="C11" s="20">
        <v>1</v>
      </c>
      <c r="D11" s="20">
        <v>22</v>
      </c>
      <c r="E11" s="18">
        <v>2</v>
      </c>
      <c r="F11" s="18">
        <v>6</v>
      </c>
      <c r="G11" s="18">
        <f>D11-E11+F11</f>
        <v>26</v>
      </c>
      <c r="H11" s="22" t="s">
        <v>30</v>
      </c>
      <c r="I11" s="20">
        <f>IF(C11=1,60,IF(C11=4,90,IF(C11=5,90,IF(C11=6,30,IF(C11=7,70,IF(C11=8,140,IF(C11=9,130,140)))))))</f>
        <v>60</v>
      </c>
      <c r="J11" s="20">
        <f>MAX(D11,G11)</f>
        <v>26</v>
      </c>
      <c r="K11" s="23">
        <f>D11-E11+F11</f>
        <v>26</v>
      </c>
      <c r="L11" s="24">
        <f>IF(K11-G11=0,0,"chyba")</f>
        <v>0</v>
      </c>
      <c r="M11" s="15"/>
      <c r="N11" s="25">
        <f>J11/I11</f>
        <v>0.43333333333333335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ht="12.75">
      <c r="A12" s="18">
        <v>207</v>
      </c>
      <c r="B12" s="29">
        <v>6</v>
      </c>
      <c r="C12" s="20">
        <v>1</v>
      </c>
      <c r="D12" s="20">
        <v>22</v>
      </c>
      <c r="E12" s="18">
        <v>0</v>
      </c>
      <c r="F12" s="18">
        <v>10</v>
      </c>
      <c r="G12" s="18">
        <f>D12-E12+F12</f>
        <v>32</v>
      </c>
      <c r="H12" s="22" t="s">
        <v>31</v>
      </c>
      <c r="I12" s="20">
        <f>IF(C12=1,60,IF(C12=4,90,IF(C12=5,90,IF(C12=6,30,IF(C12=7,70,IF(C12=8,140,IF(C12=9,130,140)))))))</f>
        <v>60</v>
      </c>
      <c r="J12" s="20">
        <f>MAX(D12,G12)</f>
        <v>32</v>
      </c>
      <c r="K12" s="23">
        <f>D12-E12+F12</f>
        <v>32</v>
      </c>
      <c r="L12" s="24">
        <f>IF(K12-G12=0,0,"chyba")</f>
        <v>0</v>
      </c>
      <c r="M12" s="15"/>
      <c r="N12" s="25">
        <f>J12/I12</f>
        <v>0.5333333333333333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12.75">
      <c r="A13" s="18">
        <v>175</v>
      </c>
      <c r="B13" s="29">
        <v>7</v>
      </c>
      <c r="C13" s="20">
        <v>1</v>
      </c>
      <c r="D13" s="20">
        <v>12</v>
      </c>
      <c r="E13" s="18">
        <v>0</v>
      </c>
      <c r="F13" s="18">
        <v>0</v>
      </c>
      <c r="G13" s="18">
        <f>D13-E13+F13</f>
        <v>12</v>
      </c>
      <c r="H13" s="22" t="s">
        <v>32</v>
      </c>
      <c r="I13" s="20">
        <f>IF(C13=1,60,IF(C13=4,90,IF(C13=5,90,IF(C13=6,30,IF(C13=7,70,IF(C13=8,140,IF(C13=9,130,140)))))))</f>
        <v>60</v>
      </c>
      <c r="J13" s="20">
        <f>MAX(D13,G13)</f>
        <v>12</v>
      </c>
      <c r="K13" s="23">
        <f>D13-E13+F13</f>
        <v>12</v>
      </c>
      <c r="L13" s="24">
        <f>IF(K13-G13=0,0,"chyba")</f>
        <v>0</v>
      </c>
      <c r="M13" s="15"/>
      <c r="N13" s="25">
        <f>J13/I13</f>
        <v>0.2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12.75">
      <c r="A14" s="18">
        <v>133</v>
      </c>
      <c r="B14" s="29">
        <v>3</v>
      </c>
      <c r="C14" s="20">
        <v>1</v>
      </c>
      <c r="D14" s="20">
        <v>20</v>
      </c>
      <c r="E14" s="18">
        <v>0</v>
      </c>
      <c r="F14" s="18">
        <v>2</v>
      </c>
      <c r="G14" s="18">
        <f>D14-E14+F14</f>
        <v>22</v>
      </c>
      <c r="H14" s="22" t="s">
        <v>33</v>
      </c>
      <c r="I14" s="20">
        <f>IF(C14=1,60,IF(C14=4,90,IF(C14=5,90,IF(C14=6,30,IF(C14=7,70,IF(C14=8,140,IF(C14=9,130,140)))))))</f>
        <v>60</v>
      </c>
      <c r="J14" s="20">
        <f>MAX(D14,G14)</f>
        <v>22</v>
      </c>
      <c r="K14" s="23">
        <f>D14-E14+F14</f>
        <v>22</v>
      </c>
      <c r="L14" s="24">
        <f>IF(K14-G14=0,0,"chyba")</f>
        <v>0</v>
      </c>
      <c r="M14" s="15"/>
      <c r="N14" s="25">
        <f>J14/I14</f>
        <v>0.36666666666666664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ht="12.75">
      <c r="A15" s="18">
        <v>207</v>
      </c>
      <c r="B15" s="29">
        <v>1</v>
      </c>
      <c r="C15" s="20">
        <v>1</v>
      </c>
      <c r="D15" s="20">
        <v>39</v>
      </c>
      <c r="E15" s="18">
        <v>2</v>
      </c>
      <c r="F15" s="18">
        <v>10</v>
      </c>
      <c r="G15" s="18">
        <f>D15-E15+F15</f>
        <v>47</v>
      </c>
      <c r="H15" s="22" t="s">
        <v>34</v>
      </c>
      <c r="I15" s="20">
        <f>IF(C15=1,60,IF(C15=4,90,IF(C15=5,90,IF(C15=6,30,IF(C15=7,70,IF(C15=8,140,IF(C15=9,130,140)))))))</f>
        <v>60</v>
      </c>
      <c r="J15" s="20">
        <f>MAX(D15,G15)</f>
        <v>47</v>
      </c>
      <c r="K15" s="23">
        <f>D15-E15+F15</f>
        <v>47</v>
      </c>
      <c r="L15" s="24">
        <f>IF(K15-G15=0,0,"chyba")</f>
        <v>0</v>
      </c>
      <c r="M15" s="15"/>
      <c r="N15" s="25">
        <f>J15/I15</f>
        <v>0.7833333333333333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2.75">
      <c r="A16" s="18">
        <v>133</v>
      </c>
      <c r="B16" s="29">
        <v>2</v>
      </c>
      <c r="C16" s="20">
        <v>1</v>
      </c>
      <c r="D16" s="20">
        <v>20</v>
      </c>
      <c r="E16" s="18">
        <v>0</v>
      </c>
      <c r="F16" s="18">
        <v>8</v>
      </c>
      <c r="G16" s="18">
        <f>D16-E16+F16</f>
        <v>28</v>
      </c>
      <c r="H16" s="22" t="s">
        <v>35</v>
      </c>
      <c r="I16" s="20">
        <f>IF(C16=1,60,IF(C16=4,90,IF(C16=5,90,IF(C16=6,30,IF(C16=7,70,IF(C16=8,140,IF(C16=9,130,140)))))))</f>
        <v>60</v>
      </c>
      <c r="J16" s="20">
        <f>MAX(D16,G16)</f>
        <v>28</v>
      </c>
      <c r="K16" s="23">
        <f>D16-E16+F16</f>
        <v>28</v>
      </c>
      <c r="L16" s="24">
        <f>IF(K16-G16=0,0,"chyba")</f>
        <v>0</v>
      </c>
      <c r="M16" s="30"/>
      <c r="N16" s="25">
        <f>J16/I16</f>
        <v>0.4666666666666667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2.75">
      <c r="A17" s="18">
        <v>175</v>
      </c>
      <c r="B17" s="29">
        <v>8</v>
      </c>
      <c r="C17" s="20">
        <v>1</v>
      </c>
      <c r="D17" s="20">
        <v>18</v>
      </c>
      <c r="E17" s="18">
        <v>2</v>
      </c>
      <c r="F17" s="18">
        <v>2</v>
      </c>
      <c r="G17" s="18">
        <f>D17-E17+F17</f>
        <v>18</v>
      </c>
      <c r="H17" s="22" t="s">
        <v>36</v>
      </c>
      <c r="I17" s="20">
        <f>IF(C17=1,60,IF(C17=4,90,IF(C17=5,90,IF(C17=6,30,IF(C17=7,70,IF(C17=8,140,IF(C17=9,130,140)))))))</f>
        <v>60</v>
      </c>
      <c r="J17" s="20">
        <f>MAX(D17,G17)</f>
        <v>18</v>
      </c>
      <c r="K17" s="23">
        <f>D17-E17+F17</f>
        <v>18</v>
      </c>
      <c r="L17" s="24">
        <f>IF(K17-G17=0,0,"chyba")</f>
        <v>0</v>
      </c>
      <c r="M17" s="15"/>
      <c r="N17" s="25">
        <f>J17/I17</f>
        <v>0.3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2.75">
      <c r="A18" s="18">
        <v>207</v>
      </c>
      <c r="B18" s="29">
        <v>9</v>
      </c>
      <c r="C18" s="20">
        <v>1</v>
      </c>
      <c r="D18" s="20">
        <v>34</v>
      </c>
      <c r="E18" s="18">
        <v>0</v>
      </c>
      <c r="F18" s="18">
        <v>2</v>
      </c>
      <c r="G18" s="18">
        <f>D18-E18+F18</f>
        <v>36</v>
      </c>
      <c r="H18" s="22" t="s">
        <v>37</v>
      </c>
      <c r="I18" s="20">
        <f>IF(C18=1,60,IF(C18=4,90,IF(C18=5,90,IF(C18=6,30,IF(C18=7,70,IF(C18=8,140,IF(C18=9,130,140)))))))</f>
        <v>60</v>
      </c>
      <c r="J18" s="20">
        <f>MAX(D18,G18)</f>
        <v>36</v>
      </c>
      <c r="K18" s="23">
        <f>D18-E18+F18</f>
        <v>36</v>
      </c>
      <c r="L18" s="24">
        <f>IF(K18-G18=0,0,"chyba")</f>
        <v>0</v>
      </c>
      <c r="M18" s="15"/>
      <c r="N18" s="25">
        <f>J18/I18</f>
        <v>0.6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2.75">
      <c r="A19" s="18">
        <v>133</v>
      </c>
      <c r="B19" s="29">
        <v>4</v>
      </c>
      <c r="C19" s="20">
        <v>1</v>
      </c>
      <c r="D19" s="20">
        <v>32</v>
      </c>
      <c r="E19" s="18">
        <v>2</v>
      </c>
      <c r="F19" s="18">
        <v>4</v>
      </c>
      <c r="G19" s="18">
        <f>D19-E19+F19</f>
        <v>34</v>
      </c>
      <c r="H19" s="22" t="s">
        <v>38</v>
      </c>
      <c r="I19" s="20">
        <f>IF(C19=1,60,IF(C19=4,90,IF(C19=5,90,IF(C19=6,30,IF(C19=7,70,IF(C19=8,140,IF(C19=9,130,140)))))))</f>
        <v>60</v>
      </c>
      <c r="J19" s="20">
        <f>MAX(D19,G19)</f>
        <v>34</v>
      </c>
      <c r="K19" s="23">
        <f>D19-E19+F19</f>
        <v>34</v>
      </c>
      <c r="L19" s="24">
        <f>IF(K19-G19=0,0,"chyba")</f>
        <v>0</v>
      </c>
      <c r="M19" s="15"/>
      <c r="N19" s="25">
        <f>J19/I19</f>
        <v>0.5666666666666667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2.75">
      <c r="A20" s="18">
        <v>207</v>
      </c>
      <c r="B20" s="29">
        <v>2</v>
      </c>
      <c r="C20" s="20">
        <v>1</v>
      </c>
      <c r="D20" s="20">
        <v>40</v>
      </c>
      <c r="E20" s="18">
        <v>0</v>
      </c>
      <c r="F20" s="18">
        <v>8</v>
      </c>
      <c r="G20" s="18">
        <f>D20-E20+F20</f>
        <v>48</v>
      </c>
      <c r="H20" s="22" t="s">
        <v>39</v>
      </c>
      <c r="I20" s="20">
        <f>IF(C20=1,60,IF(C20=4,90,IF(C20=5,90,IF(C20=6,30,IF(C20=7,70,IF(C20=8,140,IF(C20=9,130,140)))))))</f>
        <v>60</v>
      </c>
      <c r="J20" s="20">
        <f>MAX(D20,G20)</f>
        <v>48</v>
      </c>
      <c r="K20" s="23">
        <f>D20-E20+F20</f>
        <v>48</v>
      </c>
      <c r="L20" s="24">
        <f>IF(K20-G20=0,0,"chyba")</f>
        <v>0</v>
      </c>
      <c r="M20" s="15"/>
      <c r="N20" s="25">
        <f>J20/I20</f>
        <v>0.8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2.75">
      <c r="A21" s="18">
        <v>175</v>
      </c>
      <c r="B21" s="29">
        <v>2</v>
      </c>
      <c r="C21" s="20">
        <v>1</v>
      </c>
      <c r="D21" s="20">
        <v>12</v>
      </c>
      <c r="E21" s="18">
        <v>0</v>
      </c>
      <c r="F21" s="18">
        <v>4</v>
      </c>
      <c r="G21" s="18">
        <f>D21-E21+F21</f>
        <v>16</v>
      </c>
      <c r="H21" s="22" t="s">
        <v>40</v>
      </c>
      <c r="I21" s="20">
        <f>IF(C21=1,60,IF(C21=4,90,IF(C21=5,90,IF(C21=6,30,IF(C21=7,70,IF(C21=8,140,IF(C21=9,130,140)))))))</f>
        <v>60</v>
      </c>
      <c r="J21" s="20">
        <f>MAX(D21,G21)</f>
        <v>16</v>
      </c>
      <c r="K21" s="23"/>
      <c r="M21" s="15"/>
      <c r="N21" s="25">
        <f>J21/I21</f>
        <v>0.26666666666666666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2.75">
      <c r="A22" s="18">
        <v>133</v>
      </c>
      <c r="B22" s="29">
        <v>6</v>
      </c>
      <c r="C22" s="20">
        <v>1</v>
      </c>
      <c r="D22" s="20">
        <v>29</v>
      </c>
      <c r="E22" s="18">
        <v>0</v>
      </c>
      <c r="F22" s="18">
        <v>8</v>
      </c>
      <c r="G22" s="18">
        <f>D22-E22+F22</f>
        <v>37</v>
      </c>
      <c r="H22" s="22" t="s">
        <v>41</v>
      </c>
      <c r="I22" s="20">
        <f>IF(C22=1,60,IF(C22=4,90,IF(C22=5,90,IF(C22=6,30,IF(C22=7,70,IF(C22=8,140,IF(C22=9,130,140)))))))</f>
        <v>60</v>
      </c>
      <c r="J22" s="20">
        <f>MAX(D22,G22)</f>
        <v>37</v>
      </c>
      <c r="K22" s="23">
        <f>D22-E22+F22</f>
        <v>37</v>
      </c>
      <c r="L22" s="1">
        <f>IF(K22-G22=0,0,"chyba")</f>
        <v>0</v>
      </c>
      <c r="M22" s="15"/>
      <c r="N22" s="25">
        <f>J22/I22</f>
        <v>0.6166666666666667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2.75">
      <c r="A23" s="18">
        <v>207</v>
      </c>
      <c r="B23" s="29">
        <v>3</v>
      </c>
      <c r="C23" s="20">
        <v>1</v>
      </c>
      <c r="D23" s="20">
        <v>28</v>
      </c>
      <c r="E23" s="18">
        <v>0</v>
      </c>
      <c r="F23" s="18">
        <v>9</v>
      </c>
      <c r="G23" s="18">
        <f>D23-E23+F23</f>
        <v>37</v>
      </c>
      <c r="H23" s="22" t="s">
        <v>42</v>
      </c>
      <c r="I23" s="20">
        <f>IF(C23=1,60,IF(C23=4,90,IF(C23=5,90,IF(C23=6,30,IF(C23=7,70,IF(C23=8,140,IF(C23=9,130,140)))))))</f>
        <v>60</v>
      </c>
      <c r="J23" s="20">
        <f>MAX(D23,G23)</f>
        <v>37</v>
      </c>
      <c r="N23" s="25">
        <f>J23/I23</f>
        <v>0.6166666666666667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2.75">
      <c r="A24" s="18">
        <v>133</v>
      </c>
      <c r="B24" s="29">
        <v>7</v>
      </c>
      <c r="C24" s="20">
        <v>1</v>
      </c>
      <c r="D24" s="20">
        <v>34</v>
      </c>
      <c r="E24" s="18">
        <v>0</v>
      </c>
      <c r="F24" s="18">
        <v>10</v>
      </c>
      <c r="G24" s="18">
        <f>D24-E24+F24</f>
        <v>44</v>
      </c>
      <c r="H24" s="22" t="s">
        <v>43</v>
      </c>
      <c r="I24" s="20">
        <f>IF(C24=1,60,IF(C24=4,90,IF(C24=5,90,IF(C24=6,30,IF(C24=7,70,IF(C24=8,140,IF(C24=9,130,140)))))))</f>
        <v>60</v>
      </c>
      <c r="J24" s="20">
        <f>MAX(D24,G24)</f>
        <v>44</v>
      </c>
      <c r="N24" s="25">
        <f>J24/I24</f>
        <v>0.7333333333333333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2.75">
      <c r="A25" s="18">
        <v>207</v>
      </c>
      <c r="B25" s="29">
        <v>4</v>
      </c>
      <c r="C25" s="20">
        <v>1</v>
      </c>
      <c r="D25" s="20">
        <v>31</v>
      </c>
      <c r="E25" s="18">
        <v>0</v>
      </c>
      <c r="F25" s="18">
        <v>2</v>
      </c>
      <c r="G25" s="18">
        <f>D25-E25+F25</f>
        <v>33</v>
      </c>
      <c r="H25" s="22" t="s">
        <v>44</v>
      </c>
      <c r="I25" s="20">
        <f>IF(C25=1,60,IF(C25=4,90,IF(C25=5,90,IF(C25=6,30,IF(C25=7,70,IF(C25=8,140,IF(C25=9,130,140)))))))</f>
        <v>60</v>
      </c>
      <c r="J25" s="20">
        <f>MAX(D25,G25)</f>
        <v>33</v>
      </c>
      <c r="N25" s="25">
        <f>J25/I25</f>
        <v>0.55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2.75">
      <c r="A26" s="18">
        <v>175</v>
      </c>
      <c r="B26" s="29">
        <v>6</v>
      </c>
      <c r="C26" s="20">
        <v>1</v>
      </c>
      <c r="D26" s="20">
        <v>29</v>
      </c>
      <c r="E26" s="18">
        <v>4</v>
      </c>
      <c r="F26" s="18">
        <v>3</v>
      </c>
      <c r="G26" s="18">
        <f>D26-E26+F26</f>
        <v>28</v>
      </c>
      <c r="H26" s="22" t="s">
        <v>45</v>
      </c>
      <c r="I26" s="20">
        <f>IF(C26=1,60,IF(C26=4,90,IF(C26=5,90,IF(C26=6,30,IF(C26=7,70,IF(C26=8,140,IF(C26=9,130,140)))))))</f>
        <v>60</v>
      </c>
      <c r="J26" s="20">
        <f>MAX(D26,G26)</f>
        <v>29</v>
      </c>
      <c r="N26" s="25">
        <f>J26/I26</f>
        <v>0.48333333333333334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2.75">
      <c r="A27" s="18">
        <v>133</v>
      </c>
      <c r="B27" s="29">
        <v>1</v>
      </c>
      <c r="C27" s="20">
        <v>1</v>
      </c>
      <c r="D27" s="20">
        <v>29</v>
      </c>
      <c r="E27" s="18">
        <v>2</v>
      </c>
      <c r="F27" s="18">
        <v>2</v>
      </c>
      <c r="G27" s="18">
        <f>D27-E27+F27</f>
        <v>29</v>
      </c>
      <c r="H27" s="22" t="s">
        <v>46</v>
      </c>
      <c r="I27" s="20">
        <f>IF(C27=1,60,IF(C27=4,90,IF(C27=5,90,IF(C27=6,30,IF(C27=7,70,IF(C27=8,140,IF(C27=9,130,140)))))))</f>
        <v>60</v>
      </c>
      <c r="J27" s="20">
        <f>MAX(D27,G27)</f>
        <v>29</v>
      </c>
      <c r="N27" s="25">
        <f>J27/I27</f>
        <v>0.48333333333333334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2.75">
      <c r="A28" s="18">
        <v>207</v>
      </c>
      <c r="B28" s="29">
        <v>10</v>
      </c>
      <c r="C28" s="20">
        <v>1</v>
      </c>
      <c r="D28" s="20">
        <v>16</v>
      </c>
      <c r="E28" s="18">
        <v>0</v>
      </c>
      <c r="F28" s="18">
        <v>6</v>
      </c>
      <c r="G28" s="18">
        <f>D28-E28+F28</f>
        <v>22</v>
      </c>
      <c r="H28" s="22" t="s">
        <v>47</v>
      </c>
      <c r="I28" s="20">
        <f>IF(C28=1,60,IF(C28=4,90,IF(C28=5,90,IF(C28=6,30,IF(C28=7,70,IF(C28=8,140,IF(C28=9,130,140)))))))</f>
        <v>60</v>
      </c>
      <c r="J28" s="20">
        <f>MAX(D28,G28)</f>
        <v>22</v>
      </c>
      <c r="N28" s="25">
        <f>J28/I28</f>
        <v>0.36666666666666664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2.75">
      <c r="A29" s="18">
        <v>207</v>
      </c>
      <c r="B29" s="29">
        <v>5</v>
      </c>
      <c r="C29" s="20">
        <v>1</v>
      </c>
      <c r="D29" s="20">
        <v>57</v>
      </c>
      <c r="E29" s="18">
        <v>2</v>
      </c>
      <c r="F29" s="18">
        <v>12</v>
      </c>
      <c r="G29" s="18">
        <f>D29-E29+F29</f>
        <v>67</v>
      </c>
      <c r="H29" s="22" t="s">
        <v>48</v>
      </c>
      <c r="I29" s="20">
        <f>IF(C29=1,60,IF(C29=4,90,IF(C29=5,90,IF(C29=6,30,IF(C29=7,70,IF(C29=8,140,IF(C29=9,130,140)))))))</f>
        <v>60</v>
      </c>
      <c r="J29" s="20">
        <f>MAX(D29,G29)</f>
        <v>67</v>
      </c>
      <c r="N29" s="25">
        <f>J29/I29</f>
        <v>1.1166666666666667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2.75">
      <c r="A30" s="18">
        <v>133</v>
      </c>
      <c r="B30" s="29">
        <v>8</v>
      </c>
      <c r="C30" s="20">
        <v>1</v>
      </c>
      <c r="D30" s="20">
        <v>18</v>
      </c>
      <c r="E30" s="18">
        <v>2</v>
      </c>
      <c r="F30" s="18">
        <v>2</v>
      </c>
      <c r="G30" s="18">
        <f>D30-E30+F30</f>
        <v>18</v>
      </c>
      <c r="H30" s="22" t="s">
        <v>49</v>
      </c>
      <c r="I30" s="20">
        <f>IF(C30=1,60,IF(C30=4,90,IF(C30=5,90,IF(C30=6,30,IF(C30=7,70,IF(C30=8,140,IF(C30=9,130,140)))))))</f>
        <v>60</v>
      </c>
      <c r="J30" s="20">
        <f>MAX(D30,G30)</f>
        <v>18</v>
      </c>
      <c r="N30" s="25">
        <f>J30/I30</f>
        <v>0.3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2.75">
      <c r="A31" s="18">
        <v>207</v>
      </c>
      <c r="B31" s="29">
        <v>6</v>
      </c>
      <c r="C31" s="20">
        <v>1</v>
      </c>
      <c r="D31" s="20">
        <v>31</v>
      </c>
      <c r="E31" s="18">
        <v>0</v>
      </c>
      <c r="F31" s="18">
        <v>4</v>
      </c>
      <c r="G31" s="18">
        <f>D31-E31+F31</f>
        <v>35</v>
      </c>
      <c r="H31" s="22" t="s">
        <v>50</v>
      </c>
      <c r="I31" s="20">
        <f>IF(C31=1,60,IF(C31=4,90,IF(C31=5,90,IF(C31=6,30,IF(C31=7,70,IF(C31=8,140,IF(C31=9,130,140)))))))</f>
        <v>60</v>
      </c>
      <c r="J31" s="20">
        <f>MAX(D31,G31)</f>
        <v>35</v>
      </c>
      <c r="K31" s="23">
        <f>D31-E31+F31</f>
        <v>35</v>
      </c>
      <c r="L31" s="1">
        <f>IF(K31-G31=0,0,"chyba")</f>
        <v>0</v>
      </c>
      <c r="M31" s="15"/>
      <c r="N31" s="25">
        <f>J31/I31</f>
        <v>0.5833333333333334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2.75">
      <c r="A32" s="18">
        <v>175</v>
      </c>
      <c r="B32" s="29" t="s">
        <v>51</v>
      </c>
      <c r="C32" s="20">
        <v>1</v>
      </c>
      <c r="D32" s="20">
        <v>19</v>
      </c>
      <c r="E32" s="18">
        <v>0</v>
      </c>
      <c r="F32" s="18">
        <v>1</v>
      </c>
      <c r="G32" s="18">
        <f>D32-E32+F32</f>
        <v>20</v>
      </c>
      <c r="H32" s="22" t="s">
        <v>52</v>
      </c>
      <c r="I32" s="20">
        <f>IF(C32=1,60,IF(C32=4,90,IF(C32=5,90,IF(C32=6,30,IF(C32=7,70,IF(C32=8,140,IF(C32=9,130,140)))))))</f>
        <v>60</v>
      </c>
      <c r="J32" s="20">
        <f>MAX(D32,G32)</f>
        <v>20</v>
      </c>
      <c r="K32" s="23">
        <f>D32-E32+F32</f>
        <v>20</v>
      </c>
      <c r="L32" s="1">
        <f>IF(K32-G32=0,0,"chyba")</f>
        <v>0</v>
      </c>
      <c r="M32" s="15"/>
      <c r="N32" s="25">
        <f>J32/I32</f>
        <v>0.3333333333333333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2.75">
      <c r="A33" s="18">
        <v>133</v>
      </c>
      <c r="B33" s="29">
        <v>5</v>
      </c>
      <c r="C33" s="20">
        <v>1</v>
      </c>
      <c r="D33" s="20">
        <v>29</v>
      </c>
      <c r="E33" s="18">
        <v>0</v>
      </c>
      <c r="F33" s="18">
        <v>5</v>
      </c>
      <c r="G33" s="18">
        <f>D33-E33+F33</f>
        <v>34</v>
      </c>
      <c r="H33" s="22" t="s">
        <v>53</v>
      </c>
      <c r="I33" s="20">
        <f>IF(C33=1,60,IF(C33=4,90,IF(C33=5,90,IF(C33=6,30,IF(C33=7,70,IF(C33=8,140,IF(C33=9,130,140)))))))</f>
        <v>60</v>
      </c>
      <c r="J33" s="20">
        <f>MAX(D33,G33)</f>
        <v>34</v>
      </c>
      <c r="K33" s="23">
        <f>D33-E33+F33</f>
        <v>34</v>
      </c>
      <c r="L33" s="1">
        <f>IF(K33-G33=0,0,"chyba")</f>
        <v>0</v>
      </c>
      <c r="M33" s="15"/>
      <c r="N33" s="25">
        <f>J33/I33</f>
        <v>0.5666666666666667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2.75">
      <c r="A34" s="18">
        <v>207</v>
      </c>
      <c r="B34" s="29">
        <v>9</v>
      </c>
      <c r="C34" s="20">
        <v>1</v>
      </c>
      <c r="D34" s="20">
        <v>38</v>
      </c>
      <c r="E34" s="18">
        <v>0</v>
      </c>
      <c r="F34" s="18">
        <v>3</v>
      </c>
      <c r="G34" s="18">
        <f>D34-E34+F34</f>
        <v>41</v>
      </c>
      <c r="H34" s="22" t="s">
        <v>54</v>
      </c>
      <c r="I34" s="20">
        <f>IF(C34=1,60,IF(C34=4,90,IF(C34=5,90,IF(C34=6,30,IF(C34=7,70,IF(C34=8,140,IF(C34=9,130,140)))))))</f>
        <v>60</v>
      </c>
      <c r="J34" s="20">
        <f>MAX(D34,G34)</f>
        <v>41</v>
      </c>
      <c r="K34" s="23">
        <f>D34-E34+F34</f>
        <v>41</v>
      </c>
      <c r="L34" s="1">
        <f>IF(K34-G34=0,0,"chyba")</f>
        <v>0</v>
      </c>
      <c r="M34" s="15"/>
      <c r="N34" s="25">
        <f>J34/I34</f>
        <v>0.6833333333333333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2.75">
      <c r="A35" s="18">
        <v>175</v>
      </c>
      <c r="B35" s="29">
        <v>5</v>
      </c>
      <c r="C35" s="20">
        <v>1</v>
      </c>
      <c r="D35" s="20">
        <v>25</v>
      </c>
      <c r="E35" s="18">
        <v>0</v>
      </c>
      <c r="F35" s="18">
        <v>5</v>
      </c>
      <c r="G35" s="18">
        <f>D35-E35+F35</f>
        <v>30</v>
      </c>
      <c r="H35" s="22" t="s">
        <v>55</v>
      </c>
      <c r="I35" s="20">
        <f>IF(C35=1,60,IF(C35=4,90,IF(C35=5,90,IF(C35=6,30,IF(C35=7,70,IF(C35=8,140,IF(C35=9,130,140)))))))</f>
        <v>60</v>
      </c>
      <c r="J35" s="20">
        <f>MAX(D35,G35)</f>
        <v>30</v>
      </c>
      <c r="K35" s="23">
        <f>D35-E35+F35</f>
        <v>30</v>
      </c>
      <c r="L35" s="1">
        <f>IF(K35-G35=0,0,"chyba")</f>
        <v>0</v>
      </c>
      <c r="M35" s="15"/>
      <c r="N35" s="25">
        <f>J35/I35</f>
        <v>0.5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2.75">
      <c r="A36" s="18">
        <v>207</v>
      </c>
      <c r="B36" s="29">
        <v>11</v>
      </c>
      <c r="C36" s="20">
        <v>1</v>
      </c>
      <c r="D36" s="20">
        <v>58</v>
      </c>
      <c r="E36" s="18">
        <v>2</v>
      </c>
      <c r="F36" s="18">
        <v>12</v>
      </c>
      <c r="G36" s="18">
        <f>D36-E36+F36</f>
        <v>68</v>
      </c>
      <c r="H36" s="22" t="s">
        <v>56</v>
      </c>
      <c r="I36" s="20">
        <f>IF(C36=1,60,IF(C36=4,90,IF(C36=5,90,IF(C36=6,30,IF(C36=7,70,IF(C36=8,140,IF(C36=9,130,140)))))))</f>
        <v>60</v>
      </c>
      <c r="J36" s="20">
        <f>MAX(D36,G36)</f>
        <v>68</v>
      </c>
      <c r="K36" s="23">
        <f>D36-E36+F36</f>
        <v>68</v>
      </c>
      <c r="L36" s="1">
        <f>IF(K36-G36=0,0,"chyba")</f>
        <v>0</v>
      </c>
      <c r="M36" s="15" t="s">
        <v>57</v>
      </c>
      <c r="N36" s="25">
        <f>J36/I36</f>
        <v>1.1333333333333333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2.75">
      <c r="A37" s="18">
        <v>133</v>
      </c>
      <c r="B37" s="29">
        <v>51</v>
      </c>
      <c r="C37" s="20">
        <v>1</v>
      </c>
      <c r="D37" s="20">
        <v>23</v>
      </c>
      <c r="E37" s="18">
        <v>0</v>
      </c>
      <c r="F37" s="18">
        <v>4</v>
      </c>
      <c r="G37" s="18">
        <f>D37-E37+F37</f>
        <v>27</v>
      </c>
      <c r="H37" s="22" t="s">
        <v>58</v>
      </c>
      <c r="I37" s="20">
        <f>IF(C37=1,60,IF(C37=4,90,IF(C37=5,90,IF(C37=6,30,IF(C37=7,70,IF(C37=8,140,IF(C37=9,130,140)))))))</f>
        <v>60</v>
      </c>
      <c r="J37" s="20">
        <f>MAX(D37,G37)</f>
        <v>27</v>
      </c>
      <c r="K37" s="23">
        <f>D37-E37+F37</f>
        <v>27</v>
      </c>
      <c r="L37" s="1">
        <f>IF(K37-G37=0,0,"chyba")</f>
        <v>0</v>
      </c>
      <c r="M37" s="15"/>
      <c r="N37" s="25">
        <f>J37/I37</f>
        <v>0.45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2.75">
      <c r="A38" s="18">
        <v>133</v>
      </c>
      <c r="B38" s="29">
        <v>2</v>
      </c>
      <c r="C38" s="20">
        <v>1</v>
      </c>
      <c r="D38" s="20">
        <v>25</v>
      </c>
      <c r="E38" s="18">
        <v>0</v>
      </c>
      <c r="F38" s="18">
        <v>5</v>
      </c>
      <c r="G38" s="18">
        <f>D38-E38+F38</f>
        <v>30</v>
      </c>
      <c r="H38" s="22" t="s">
        <v>59</v>
      </c>
      <c r="I38" s="20">
        <f>IF(C38=1,60,IF(C38=4,90,IF(C38=5,90,IF(C38=6,30,IF(C38=7,70,IF(C38=8,140,IF(C38=9,130,140)))))))</f>
        <v>60</v>
      </c>
      <c r="J38" s="20">
        <f>MAX(D38,G38)</f>
        <v>30</v>
      </c>
      <c r="K38" s="23">
        <f>D38-E38+F38</f>
        <v>30</v>
      </c>
      <c r="L38" s="1">
        <f>IF(K38-G38=0,0,"chyba")</f>
        <v>0</v>
      </c>
      <c r="M38" s="30"/>
      <c r="N38" s="25">
        <f>J38/I38</f>
        <v>0.5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2.75">
      <c r="A39" s="18">
        <v>207</v>
      </c>
      <c r="B39" s="29">
        <v>2</v>
      </c>
      <c r="C39" s="20">
        <v>1</v>
      </c>
      <c r="D39" s="20">
        <v>46</v>
      </c>
      <c r="E39" s="18">
        <v>0</v>
      </c>
      <c r="F39" s="18">
        <v>8</v>
      </c>
      <c r="G39" s="18">
        <f>D39-E39+F39</f>
        <v>54</v>
      </c>
      <c r="H39" s="22" t="s">
        <v>60</v>
      </c>
      <c r="I39" s="20">
        <f>IF(C39=1,60,IF(C39=4,90,IF(C39=5,90,IF(C39=6,30,IF(C39=7,70,IF(C39=8,140,IF(C39=9,130,140)))))))</f>
        <v>60</v>
      </c>
      <c r="J39" s="20">
        <f>MAX(D39,G39)</f>
        <v>54</v>
      </c>
      <c r="K39" s="23">
        <f>D39-E39+F39</f>
        <v>54</v>
      </c>
      <c r="L39" s="1">
        <f>IF(K39-G39=0,0,"chyba")</f>
        <v>0</v>
      </c>
      <c r="M39" s="15"/>
      <c r="N39" s="25">
        <f>J39/I39</f>
        <v>0.9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2.75">
      <c r="A40" s="18">
        <v>133</v>
      </c>
      <c r="B40" s="29">
        <v>3</v>
      </c>
      <c r="C40" s="20">
        <v>1</v>
      </c>
      <c r="D40" s="20">
        <v>37</v>
      </c>
      <c r="E40" s="18">
        <v>1</v>
      </c>
      <c r="F40" s="18">
        <v>3</v>
      </c>
      <c r="G40" s="18">
        <f>D40-E40+F40</f>
        <v>39</v>
      </c>
      <c r="H40" s="22" t="s">
        <v>61</v>
      </c>
      <c r="I40" s="20">
        <f>IF(C40=1,60,IF(C40=4,90,IF(C40=5,90,IF(C40=6,30,IF(C40=7,70,IF(C40=8,140,IF(C40=9,130,140)))))))</f>
        <v>60</v>
      </c>
      <c r="J40" s="20">
        <f>MAX(D40,G40)</f>
        <v>39</v>
      </c>
      <c r="K40" s="23">
        <f>D40-E40+F40</f>
        <v>39</v>
      </c>
      <c r="L40" s="1">
        <f>IF(K40-G40=0,0,"chyba")</f>
        <v>0</v>
      </c>
      <c r="M40" s="15"/>
      <c r="N40" s="25">
        <f>J40/I40</f>
        <v>0.65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2.75">
      <c r="A41" s="18">
        <v>207</v>
      </c>
      <c r="B41" s="29">
        <v>7</v>
      </c>
      <c r="C41" s="20">
        <v>1</v>
      </c>
      <c r="D41" s="20">
        <v>48</v>
      </c>
      <c r="E41" s="18">
        <v>2</v>
      </c>
      <c r="F41" s="18">
        <v>15</v>
      </c>
      <c r="G41" s="18">
        <f>D41-E41+F41</f>
        <v>61</v>
      </c>
      <c r="H41" s="22" t="s">
        <v>62</v>
      </c>
      <c r="I41" s="20">
        <f>IF(C41=1,60,IF(C41=4,90,IF(C41=5,90,IF(C41=6,30,IF(C41=7,70,IF(C41=8,140,IF(C41=9,130,140)))))))</f>
        <v>60</v>
      </c>
      <c r="J41" s="20">
        <f>MAX(D41,G41)</f>
        <v>61</v>
      </c>
      <c r="K41" s="23">
        <f>D41-E41+F41</f>
        <v>61</v>
      </c>
      <c r="L41" s="1">
        <f>IF(K41-G41=0,0,"chyba")</f>
        <v>0</v>
      </c>
      <c r="M41" s="15"/>
      <c r="N41" s="25">
        <f>J41/I41</f>
        <v>1.0166666666666666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2.75">
      <c r="A42" s="18">
        <v>175</v>
      </c>
      <c r="B42" s="29">
        <v>5</v>
      </c>
      <c r="C42" s="20">
        <v>1</v>
      </c>
      <c r="D42" s="20">
        <v>25</v>
      </c>
      <c r="E42" s="18">
        <v>1</v>
      </c>
      <c r="F42" s="18">
        <v>0</v>
      </c>
      <c r="G42" s="18">
        <f>D42-E42+F42</f>
        <v>24</v>
      </c>
      <c r="H42" s="22" t="s">
        <v>63</v>
      </c>
      <c r="I42" s="20">
        <f>IF(C42=1,60,IF(C42=4,90,IF(C42=5,90,IF(C42=6,30,IF(C42=7,70,IF(C42=8,140,IF(C42=9,130,140)))))))</f>
        <v>60</v>
      </c>
      <c r="J42" s="20">
        <f>MAX(D42,G42)</f>
        <v>25</v>
      </c>
      <c r="K42" s="23"/>
      <c r="M42" s="15"/>
      <c r="N42" s="25">
        <f>J42/I42</f>
        <v>0.4166666666666667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2.75">
      <c r="A43" s="18">
        <v>133</v>
      </c>
      <c r="B43" s="29">
        <v>52</v>
      </c>
      <c r="C43" s="20">
        <v>1</v>
      </c>
      <c r="D43" s="20">
        <v>43</v>
      </c>
      <c r="E43" s="18">
        <v>0</v>
      </c>
      <c r="F43" s="18">
        <v>5</v>
      </c>
      <c r="G43" s="18">
        <f>D43-E43+F43</f>
        <v>48</v>
      </c>
      <c r="H43" s="22" t="s">
        <v>64</v>
      </c>
      <c r="I43" s="20">
        <f>IF(C43=1,60,IF(C43=4,90,IF(C43=5,90,IF(C43=6,30,IF(C43=7,70,IF(C43=8,140,IF(C43=9,130,140)))))))</f>
        <v>60</v>
      </c>
      <c r="J43" s="20">
        <f>MAX(D43,G43)</f>
        <v>48</v>
      </c>
      <c r="K43" s="23">
        <f>D43-E43+F43</f>
        <v>48</v>
      </c>
      <c r="L43" s="1">
        <f>IF(K43-G43=0,0,"chyba")</f>
        <v>0</v>
      </c>
      <c r="M43" s="15"/>
      <c r="N43" s="25">
        <f>J43/I43</f>
        <v>0.8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2.75">
      <c r="A44" s="18">
        <v>207</v>
      </c>
      <c r="B44" s="29">
        <v>1</v>
      </c>
      <c r="C44" s="20">
        <v>1</v>
      </c>
      <c r="D44" s="20">
        <v>45</v>
      </c>
      <c r="E44" s="18">
        <v>2</v>
      </c>
      <c r="F44" s="18">
        <v>8</v>
      </c>
      <c r="G44" s="18">
        <f>D44-E44+F44</f>
        <v>51</v>
      </c>
      <c r="H44" s="22" t="s">
        <v>65</v>
      </c>
      <c r="I44" s="20">
        <f>IF(C44=1,60,IF(C44=4,90,IF(C44=5,90,IF(C44=6,30,IF(C44=7,70,IF(C44=8,140,IF(C44=9,130,140)))))))</f>
        <v>60</v>
      </c>
      <c r="J44" s="20">
        <f>MAX(D44,G44)</f>
        <v>51</v>
      </c>
      <c r="N44" s="25">
        <f>J44/I44</f>
        <v>0.85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2.75">
      <c r="A45" s="18">
        <v>133</v>
      </c>
      <c r="B45" s="29">
        <v>4</v>
      </c>
      <c r="C45" s="20">
        <v>1</v>
      </c>
      <c r="D45" s="20">
        <v>40</v>
      </c>
      <c r="E45" s="18">
        <v>1</v>
      </c>
      <c r="F45" s="18">
        <v>7</v>
      </c>
      <c r="G45" s="18">
        <f>D45-E45+F45</f>
        <v>46</v>
      </c>
      <c r="H45" s="22" t="s">
        <v>66</v>
      </c>
      <c r="I45" s="20">
        <f>IF(C45=1,60,IF(C45=4,90,IF(C45=5,90,IF(C45=6,30,IF(C45=7,70,IF(C45=8,140,IF(C45=9,130,140)))))))</f>
        <v>60</v>
      </c>
      <c r="J45" s="20">
        <f>MAX(D45,G45)</f>
        <v>46</v>
      </c>
      <c r="N45" s="25">
        <f>J45/I45</f>
        <v>0.7666666666666667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2.75">
      <c r="A46" s="18">
        <v>175</v>
      </c>
      <c r="B46" s="29">
        <v>4</v>
      </c>
      <c r="C46" s="20">
        <v>1</v>
      </c>
      <c r="D46" s="20">
        <v>30</v>
      </c>
      <c r="E46" s="18">
        <v>2</v>
      </c>
      <c r="F46" s="18">
        <v>2</v>
      </c>
      <c r="G46" s="18">
        <f>D46-E46+F46</f>
        <v>30</v>
      </c>
      <c r="H46" s="22" t="s">
        <v>67</v>
      </c>
      <c r="I46" s="20">
        <f>IF(C46=1,60,IF(C46=4,90,IF(C46=5,90,IF(C46=6,30,IF(C46=7,70,IF(C46=8,140,IF(C46=9,130,140)))))))</f>
        <v>60</v>
      </c>
      <c r="J46" s="20">
        <f>MAX(D46,G46)</f>
        <v>30</v>
      </c>
      <c r="N46" s="25">
        <f>J46/I46</f>
        <v>0.5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2.75">
      <c r="A47" s="18">
        <v>207</v>
      </c>
      <c r="B47" s="29">
        <v>2</v>
      </c>
      <c r="C47" s="20">
        <v>1</v>
      </c>
      <c r="D47" s="20">
        <v>37</v>
      </c>
      <c r="E47" s="18">
        <v>2</v>
      </c>
      <c r="F47" s="18">
        <v>15</v>
      </c>
      <c r="G47" s="18">
        <f>D47-E47+F47</f>
        <v>50</v>
      </c>
      <c r="H47" s="22" t="s">
        <v>68</v>
      </c>
      <c r="I47" s="20">
        <f>IF(C47=1,60,IF(C47=4,90,IF(C47=5,90,IF(C47=6,30,IF(C47=7,70,IF(C47=8,140,IF(C47=9,130,140)))))))</f>
        <v>60</v>
      </c>
      <c r="J47" s="20">
        <f>MAX(D47,G47)</f>
        <v>50</v>
      </c>
      <c r="N47" s="25">
        <f>J47/I47</f>
        <v>0.8333333333333334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2.75">
      <c r="A48" s="18">
        <v>207</v>
      </c>
      <c r="B48" s="29">
        <v>4</v>
      </c>
      <c r="C48" s="20">
        <v>1</v>
      </c>
      <c r="D48" s="20">
        <v>50</v>
      </c>
      <c r="E48" s="18">
        <v>3</v>
      </c>
      <c r="F48" s="18">
        <v>13</v>
      </c>
      <c r="G48" s="18">
        <f>D48-E48+F48</f>
        <v>60</v>
      </c>
      <c r="H48" s="22" t="s">
        <v>69</v>
      </c>
      <c r="I48" s="20">
        <f>IF(C48=1,60,IF(C48=4,90,IF(C48=5,90,IF(C48=6,30,IF(C48=7,70,IF(C48=8,140,IF(C48=9,130,140)))))))</f>
        <v>60</v>
      </c>
      <c r="J48" s="20">
        <f>MAX(D48,G48)</f>
        <v>60</v>
      </c>
      <c r="N48" s="25">
        <f>J48/I48</f>
        <v>1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2.75">
      <c r="A49" s="18">
        <v>133</v>
      </c>
      <c r="B49" s="29">
        <v>6</v>
      </c>
      <c r="C49" s="20">
        <v>1</v>
      </c>
      <c r="D49" s="20">
        <v>24</v>
      </c>
      <c r="E49" s="18">
        <v>0</v>
      </c>
      <c r="F49" s="18">
        <v>2</v>
      </c>
      <c r="G49" s="18">
        <f>D49-E49+F49</f>
        <v>26</v>
      </c>
      <c r="H49" s="22" t="s">
        <v>70</v>
      </c>
      <c r="I49" s="20">
        <f>IF(C49=1,60,IF(C49=4,90,IF(C49=5,90,IF(C49=6,30,IF(C49=7,70,IF(C49=8,140,IF(C49=9,130,140)))))))</f>
        <v>60</v>
      </c>
      <c r="J49" s="20">
        <f>MAX(D49,G49)</f>
        <v>26</v>
      </c>
      <c r="N49" s="25">
        <f>J49/I49</f>
        <v>0.43333333333333335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2.75">
      <c r="A50" s="18">
        <v>133</v>
      </c>
      <c r="B50" s="29">
        <v>7</v>
      </c>
      <c r="C50" s="20">
        <v>1</v>
      </c>
      <c r="D50" s="20">
        <v>51</v>
      </c>
      <c r="E50" s="18">
        <v>3</v>
      </c>
      <c r="F50" s="18">
        <v>5</v>
      </c>
      <c r="G50" s="18">
        <f>D50-E50+F50</f>
        <v>53</v>
      </c>
      <c r="H50" s="22" t="s">
        <v>71</v>
      </c>
      <c r="I50" s="20">
        <f>IF(C50=1,60,IF(C50=4,90,IF(C50=5,90,IF(C50=6,30,IF(C50=7,70,IF(C50=8,140,IF(C50=9,130,140)))))))</f>
        <v>60</v>
      </c>
      <c r="J50" s="20">
        <f>MAX(D50,G50)</f>
        <v>53</v>
      </c>
      <c r="N50" s="25">
        <f>J50/I50</f>
        <v>0.8833333333333333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2.75">
      <c r="A51" s="18">
        <v>207</v>
      </c>
      <c r="B51" s="29">
        <v>10</v>
      </c>
      <c r="C51" s="20">
        <v>1</v>
      </c>
      <c r="D51" s="20">
        <v>40</v>
      </c>
      <c r="E51" s="18">
        <v>1</v>
      </c>
      <c r="F51" s="18">
        <v>5</v>
      </c>
      <c r="G51" s="18">
        <f>D51-E51+F51</f>
        <v>44</v>
      </c>
      <c r="H51" s="22" t="s">
        <v>72</v>
      </c>
      <c r="I51" s="20">
        <f>IF(C51=1,60,IF(C51=4,90,IF(C51=5,90,IF(C51=6,30,IF(C51=7,70,IF(C51=8,140,IF(C51=9,130,140)))))))</f>
        <v>60</v>
      </c>
      <c r="J51" s="20">
        <f>MAX(D51,G51)</f>
        <v>44</v>
      </c>
      <c r="N51" s="25">
        <f>J51/I51</f>
        <v>0.7333333333333333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2.75">
      <c r="A52" s="18">
        <v>175</v>
      </c>
      <c r="B52" s="29">
        <v>3</v>
      </c>
      <c r="C52" s="20">
        <v>1</v>
      </c>
      <c r="D52" s="20">
        <v>26</v>
      </c>
      <c r="E52" s="18">
        <v>0</v>
      </c>
      <c r="F52" s="18">
        <v>4</v>
      </c>
      <c r="G52" s="18">
        <f>D52-E52+F52</f>
        <v>30</v>
      </c>
      <c r="H52" s="22" t="s">
        <v>73</v>
      </c>
      <c r="I52" s="20">
        <f>IF(C52=1,60,IF(C52=4,90,IF(C52=5,90,IF(C52=6,30,IF(C52=7,70,IF(C52=8,140,IF(C52=9,130,140)))))))</f>
        <v>60</v>
      </c>
      <c r="J52" s="20">
        <f>MAX(D52,G52)</f>
        <v>30</v>
      </c>
      <c r="K52" s="23">
        <f>D52-E52+F52</f>
        <v>30</v>
      </c>
      <c r="L52" s="1">
        <f>IF(K52-G52=0,0,"chyba")</f>
        <v>0</v>
      </c>
      <c r="M52" s="15"/>
      <c r="N52" s="25">
        <f>J52/I52</f>
        <v>0.5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2.75">
      <c r="A53" s="18">
        <v>207</v>
      </c>
      <c r="B53" s="29">
        <v>6</v>
      </c>
      <c r="C53" s="20">
        <v>1</v>
      </c>
      <c r="D53" s="20">
        <v>47</v>
      </c>
      <c r="E53" s="18">
        <v>0</v>
      </c>
      <c r="F53" s="18">
        <v>8</v>
      </c>
      <c r="G53" s="18">
        <f>D53-E53+F53</f>
        <v>55</v>
      </c>
      <c r="H53" s="22" t="s">
        <v>74</v>
      </c>
      <c r="I53" s="20">
        <f>IF(C53=1,60,IF(C53=4,90,IF(C53=5,90,IF(C53=6,30,IF(C53=7,70,IF(C53=8,140,IF(C53=9,130,140)))))))</f>
        <v>60</v>
      </c>
      <c r="J53" s="20">
        <f>MAX(D53,G53)</f>
        <v>55</v>
      </c>
      <c r="K53" s="23">
        <f>D53-E53+F53</f>
        <v>55</v>
      </c>
      <c r="L53" s="1">
        <f>IF(K53-G53=0,0,"chyba")</f>
        <v>0</v>
      </c>
      <c r="M53" s="15"/>
      <c r="N53" s="25">
        <f>J53/I53</f>
        <v>0.9166666666666666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ht="12.75">
      <c r="A54" s="18">
        <v>133</v>
      </c>
      <c r="B54" s="29">
        <v>1</v>
      </c>
      <c r="C54" s="20">
        <v>1</v>
      </c>
      <c r="D54" s="20">
        <v>22</v>
      </c>
      <c r="E54" s="18">
        <v>0</v>
      </c>
      <c r="F54" s="18">
        <v>2</v>
      </c>
      <c r="G54" s="18">
        <f>D54-E54+F54</f>
        <v>24</v>
      </c>
      <c r="H54" s="22" t="s">
        <v>75</v>
      </c>
      <c r="I54" s="20">
        <f>IF(C54=1,60,IF(C54=4,90,IF(C54=5,90,IF(C54=6,30,IF(C54=7,70,IF(C54=8,140,IF(C54=9,130,140)))))))</f>
        <v>60</v>
      </c>
      <c r="J54" s="20">
        <f>MAX(D54,G54)</f>
        <v>24</v>
      </c>
      <c r="K54" s="23">
        <f>D54-E54+F54</f>
        <v>24</v>
      </c>
      <c r="L54" s="1">
        <f>IF(K54-G54=0,0,"chyba")</f>
        <v>0</v>
      </c>
      <c r="M54" s="15"/>
      <c r="N54" s="25">
        <f>J54/I54</f>
        <v>0.4</v>
      </c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ht="12.75">
      <c r="A55" s="18">
        <v>207</v>
      </c>
      <c r="B55" s="29">
        <v>5</v>
      </c>
      <c r="C55" s="20">
        <v>1</v>
      </c>
      <c r="D55" s="20">
        <v>60</v>
      </c>
      <c r="E55" s="18">
        <v>1</v>
      </c>
      <c r="F55" s="18">
        <v>5</v>
      </c>
      <c r="G55" s="18">
        <f>D55-E55+F55</f>
        <v>64</v>
      </c>
      <c r="H55" s="22" t="s">
        <v>76</v>
      </c>
      <c r="I55" s="20">
        <f>IF(C55=1,60,IF(C55=4,90,IF(C55=5,90,IF(C55=6,30,IF(C55=7,70,IF(C55=8,140,IF(C55=9,130,140)))))))</f>
        <v>60</v>
      </c>
      <c r="J55" s="20">
        <f>MAX(D55,G55)</f>
        <v>64</v>
      </c>
      <c r="K55" s="23">
        <f>D55-E55+F55</f>
        <v>64</v>
      </c>
      <c r="L55" s="1">
        <f>IF(K55-G55=0,0,"chyba")</f>
        <v>0</v>
      </c>
      <c r="M55" s="15"/>
      <c r="N55" s="25">
        <f>J55/I55</f>
        <v>1.0666666666666667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ht="12.75">
      <c r="A56" s="32">
        <v>175</v>
      </c>
      <c r="B56" s="29">
        <v>9</v>
      </c>
      <c r="C56" s="20">
        <v>1</v>
      </c>
      <c r="D56" s="20">
        <v>23</v>
      </c>
      <c r="E56" s="18">
        <v>0</v>
      </c>
      <c r="F56" s="18">
        <v>8</v>
      </c>
      <c r="G56" s="18">
        <f>D56-E56+F56</f>
        <v>31</v>
      </c>
      <c r="H56" s="18" t="s">
        <v>77</v>
      </c>
      <c r="I56" s="20">
        <f>IF(C56=1,60,IF(C56=4,90,IF(C56=5,90,IF(C56=6,30,IF(C56=7,70,IF(C56=8,140,IF(C56=9,130,140)))))))</f>
        <v>60</v>
      </c>
      <c r="J56" s="20">
        <f>MAX(D56,G56)</f>
        <v>31</v>
      </c>
      <c r="K56" s="23">
        <f>D56-E56+F56</f>
        <v>31</v>
      </c>
      <c r="L56" s="1">
        <f>IF(K56-G56=0,0,"chyba")</f>
        <v>0</v>
      </c>
      <c r="M56" s="15"/>
      <c r="N56" s="25">
        <f>J56/I56</f>
        <v>0.5166666666666667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ht="12.75">
      <c r="A57" s="18">
        <v>133</v>
      </c>
      <c r="B57" s="29">
        <v>8</v>
      </c>
      <c r="C57" s="20">
        <v>1</v>
      </c>
      <c r="D57" s="20">
        <v>37</v>
      </c>
      <c r="E57" s="18">
        <v>0</v>
      </c>
      <c r="F57" s="18">
        <v>6</v>
      </c>
      <c r="G57" s="18">
        <f>D57-E57+F57</f>
        <v>43</v>
      </c>
      <c r="H57" s="22" t="s">
        <v>78</v>
      </c>
      <c r="I57" s="20">
        <f>IF(C57=1,60,IF(C57=4,90,IF(C57=5,90,IF(C57=6,30,IF(C57=7,70,IF(C57=8,140,IF(C57=9,130,140)))))))</f>
        <v>60</v>
      </c>
      <c r="J57" s="20">
        <f>MAX(D57,G57)</f>
        <v>43</v>
      </c>
      <c r="K57" s="23">
        <f>D57-E57+F57</f>
        <v>43</v>
      </c>
      <c r="L57" s="1">
        <f>IF(K57-G57=0,0,"chyba")</f>
        <v>0</v>
      </c>
      <c r="M57" s="15"/>
      <c r="N57" s="25">
        <f>J57/I57</f>
        <v>0.7166666666666667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ht="12.75">
      <c r="A58" s="32">
        <v>207</v>
      </c>
      <c r="B58" s="29">
        <v>6</v>
      </c>
      <c r="C58" s="20">
        <v>1</v>
      </c>
      <c r="D58" s="20">
        <v>64</v>
      </c>
      <c r="E58" s="18">
        <v>0</v>
      </c>
      <c r="F58" s="18">
        <v>8</v>
      </c>
      <c r="G58" s="18">
        <f>D58-E58+F58</f>
        <v>72</v>
      </c>
      <c r="H58" s="22" t="s">
        <v>79</v>
      </c>
      <c r="I58" s="20">
        <f>IF(C58=1,60,IF(C58=4,90,IF(C58=5,90,IF(C58=6,30,IF(C58=7,70,IF(C58=8,140,IF(C58=9,130,140)))))))</f>
        <v>60</v>
      </c>
      <c r="J58" s="20">
        <f>MAX(D58,G58)</f>
        <v>72</v>
      </c>
      <c r="K58" s="23">
        <f>D58-E58+F58</f>
        <v>72</v>
      </c>
      <c r="L58" s="1">
        <f>IF(K58-G58=0,0,"chyba")</f>
        <v>0</v>
      </c>
      <c r="M58" s="15" t="s">
        <v>57</v>
      </c>
      <c r="N58" s="25">
        <f>J58/I58</f>
        <v>1.2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ht="12.75">
      <c r="A59" s="18">
        <v>133</v>
      </c>
      <c r="B59" s="29">
        <v>5</v>
      </c>
      <c r="C59" s="20">
        <v>1</v>
      </c>
      <c r="D59" s="20">
        <v>18</v>
      </c>
      <c r="E59" s="18">
        <v>0</v>
      </c>
      <c r="F59" s="18">
        <v>2</v>
      </c>
      <c r="G59" s="18">
        <f>D59-E59+F59</f>
        <v>20</v>
      </c>
      <c r="H59" s="22" t="s">
        <v>80</v>
      </c>
      <c r="I59" s="20">
        <f>IF(C59=1,60,IF(C59=4,90,IF(C59=5,90,IF(C59=6,30,IF(C59=7,70,IF(C59=8,140,IF(C59=9,130,140)))))))</f>
        <v>60</v>
      </c>
      <c r="J59" s="20">
        <f>MAX(D59,G59)</f>
        <v>20</v>
      </c>
      <c r="K59" s="23">
        <f>D59-E59+F59</f>
        <v>20</v>
      </c>
      <c r="L59" s="1">
        <f>IF(K59-G59=0,0,"chyba")</f>
        <v>0</v>
      </c>
      <c r="M59" s="15"/>
      <c r="N59" s="25">
        <f>J59/I59</f>
        <v>0.3333333333333333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ht="12.75">
      <c r="A60" s="18">
        <v>207</v>
      </c>
      <c r="B60" s="29">
        <v>9</v>
      </c>
      <c r="C60" s="20">
        <v>1</v>
      </c>
      <c r="D60" s="20">
        <v>50</v>
      </c>
      <c r="E60" s="18">
        <v>0</v>
      </c>
      <c r="F60" s="18">
        <v>6</v>
      </c>
      <c r="G60" s="18">
        <f>D60-E60+F60</f>
        <v>56</v>
      </c>
      <c r="H60" s="22" t="s">
        <v>81</v>
      </c>
      <c r="I60" s="20">
        <f>IF(C60=1,60,IF(C60=4,90,IF(C60=5,90,IF(C60=6,30,IF(C60=7,70,IF(C60=8,140,IF(C60=9,130,140)))))))</f>
        <v>60</v>
      </c>
      <c r="J60" s="20">
        <f>MAX(D60,G60)</f>
        <v>56</v>
      </c>
      <c r="K60" s="23">
        <f>D60-E60+F60</f>
        <v>56</v>
      </c>
      <c r="L60" s="1">
        <f>IF(K60-G60=0,0,"chyba")</f>
        <v>0</v>
      </c>
      <c r="M60" s="15"/>
      <c r="N60" s="25">
        <f>J60/I60</f>
        <v>0.9333333333333333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ht="12.75">
      <c r="A61" s="18">
        <v>175</v>
      </c>
      <c r="B61" s="29">
        <v>7</v>
      </c>
      <c r="C61" s="20">
        <v>1</v>
      </c>
      <c r="D61" s="20">
        <v>23</v>
      </c>
      <c r="E61" s="18">
        <v>0</v>
      </c>
      <c r="F61" s="18">
        <v>0</v>
      </c>
      <c r="G61" s="18">
        <f>D61-E61+F61</f>
        <v>23</v>
      </c>
      <c r="H61" s="22" t="s">
        <v>82</v>
      </c>
      <c r="I61" s="20">
        <f>IF(C61=1,60,IF(C61=4,90,IF(C61=5,90,IF(C61=6,30,IF(C61=7,70,IF(C61=8,140,IF(C61=9,130,140)))))))</f>
        <v>60</v>
      </c>
      <c r="J61" s="20">
        <f>MAX(D61,G61)</f>
        <v>23</v>
      </c>
      <c r="K61" s="23">
        <f>D61-E61+F61</f>
        <v>23</v>
      </c>
      <c r="L61" s="1">
        <f>IF(K61-G61=0,0,"chyba")</f>
        <v>0</v>
      </c>
      <c r="M61" s="15"/>
      <c r="N61" s="25">
        <f>J61/I61</f>
        <v>0.38333333333333336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ht="12.75">
      <c r="A62" s="18">
        <v>133</v>
      </c>
      <c r="B62" s="29">
        <v>51</v>
      </c>
      <c r="C62" s="20">
        <v>1</v>
      </c>
      <c r="D62" s="20">
        <v>49</v>
      </c>
      <c r="E62" s="18">
        <v>0</v>
      </c>
      <c r="F62" s="18">
        <v>15</v>
      </c>
      <c r="G62" s="18">
        <f>D62-E62+F62</f>
        <v>64</v>
      </c>
      <c r="H62" s="22" t="s">
        <v>83</v>
      </c>
      <c r="I62" s="20">
        <f>IF(C62=1,60,IF(C62=4,90,IF(C62=5,90,IF(C62=6,30,IF(C62=7,70,IF(C62=8,140,IF(C62=9,130,140)))))))</f>
        <v>60</v>
      </c>
      <c r="J62" s="20">
        <f>MAX(D62,G62)</f>
        <v>64</v>
      </c>
      <c r="K62" s="23">
        <f>D62-E62+F62</f>
        <v>64</v>
      </c>
      <c r="L62" s="1">
        <f>IF(K62-G62=0,0,"chyba")</f>
        <v>0</v>
      </c>
      <c r="M62" s="15" t="s">
        <v>57</v>
      </c>
      <c r="N62" s="25">
        <f>J62/I62</f>
        <v>1.0666666666666667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ht="12.75">
      <c r="A63" s="18">
        <v>207</v>
      </c>
      <c r="B63" s="29">
        <v>11</v>
      </c>
      <c r="C63" s="20">
        <v>1</v>
      </c>
      <c r="D63" s="20">
        <v>46</v>
      </c>
      <c r="E63" s="18">
        <v>4</v>
      </c>
      <c r="F63" s="18">
        <v>19</v>
      </c>
      <c r="G63" s="18">
        <f>D63-E63+F63</f>
        <v>61</v>
      </c>
      <c r="H63" s="22" t="s">
        <v>84</v>
      </c>
      <c r="I63" s="20">
        <f>IF(C63=1,60,IF(C63=4,90,IF(C63=5,90,IF(C63=6,30,IF(C63=7,70,IF(C63=8,140,IF(C63=9,130,140)))))))</f>
        <v>60</v>
      </c>
      <c r="J63" s="20">
        <f>MAX(D63,G63)</f>
        <v>61</v>
      </c>
      <c r="K63" s="23"/>
      <c r="M63" s="15"/>
      <c r="N63" s="25">
        <f>J63/I63</f>
        <v>1.0166666666666666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ht="12.75">
      <c r="A64" s="32">
        <v>133</v>
      </c>
      <c r="B64" s="29">
        <v>2</v>
      </c>
      <c r="C64" s="20">
        <v>1</v>
      </c>
      <c r="D64" s="20">
        <v>14</v>
      </c>
      <c r="E64" s="18">
        <v>0</v>
      </c>
      <c r="F64" s="18">
        <v>1</v>
      </c>
      <c r="G64" s="18">
        <f>D64-E64+F64</f>
        <v>15</v>
      </c>
      <c r="H64" s="22" t="s">
        <v>85</v>
      </c>
      <c r="I64" s="20">
        <f>IF(C64=1,60,IF(C64=4,90,IF(C64=5,90,IF(C64=6,30,IF(C64=7,70,IF(C64=8,140,IF(C64=9,130,140)))))))</f>
        <v>60</v>
      </c>
      <c r="J64" s="20">
        <f>MAX(D64,G64)</f>
        <v>15</v>
      </c>
      <c r="K64" s="23">
        <f>D64-E64+F64</f>
        <v>15</v>
      </c>
      <c r="L64" s="1">
        <f>IF(K64-G64=0,0,"chyba")</f>
        <v>0</v>
      </c>
      <c r="M64" s="15"/>
      <c r="N64" s="25">
        <f>J64/I64</f>
        <v>0.25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ht="12.75">
      <c r="A65" s="18">
        <v>175</v>
      </c>
      <c r="B65" s="29">
        <v>8</v>
      </c>
      <c r="C65" s="20">
        <v>1</v>
      </c>
      <c r="D65" s="20">
        <v>34</v>
      </c>
      <c r="E65" s="18">
        <v>0</v>
      </c>
      <c r="F65" s="18">
        <v>7</v>
      </c>
      <c r="G65" s="18">
        <f>D65-E65+F65</f>
        <v>41</v>
      </c>
      <c r="H65" s="22" t="s">
        <v>86</v>
      </c>
      <c r="I65" s="20">
        <f>IF(C65=1,60,IF(C65=4,90,IF(C65=5,90,IF(C65=6,30,IF(C65=7,70,IF(C65=8,140,IF(C65=9,130,140)))))))</f>
        <v>60</v>
      </c>
      <c r="J65" s="20">
        <f>MAX(D65,G65)</f>
        <v>41</v>
      </c>
      <c r="N65" s="25">
        <f>J65/I65</f>
        <v>0.6833333333333333</v>
      </c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ht="12.75">
      <c r="A66" s="18">
        <v>207</v>
      </c>
      <c r="B66" s="29">
        <v>7</v>
      </c>
      <c r="C66" s="20">
        <v>1</v>
      </c>
      <c r="D66" s="20">
        <v>60</v>
      </c>
      <c r="E66" s="18">
        <v>3</v>
      </c>
      <c r="F66" s="18">
        <v>10</v>
      </c>
      <c r="G66" s="18">
        <f>D66-E66+F66</f>
        <v>67</v>
      </c>
      <c r="H66" s="22" t="s">
        <v>87</v>
      </c>
      <c r="I66" s="20">
        <f>IF(C66=1,60,IF(C66=4,90,IF(C66=5,90,IF(C66=6,30,IF(C66=7,70,IF(C66=8,140,IF(C66=9,130,140)))))))</f>
        <v>60</v>
      </c>
      <c r="J66" s="20">
        <f>MAX(D66,G66)</f>
        <v>67</v>
      </c>
      <c r="M66" s="1" t="s">
        <v>57</v>
      </c>
      <c r="N66" s="25">
        <f>J66/I66</f>
        <v>1.1166666666666667</v>
      </c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ht="12.75">
      <c r="A67" s="32">
        <v>133</v>
      </c>
      <c r="B67" s="29">
        <v>3</v>
      </c>
      <c r="C67" s="20">
        <v>1</v>
      </c>
      <c r="D67" s="20">
        <v>18</v>
      </c>
      <c r="E67" s="18">
        <v>0</v>
      </c>
      <c r="F67" s="18">
        <v>3</v>
      </c>
      <c r="G67" s="18">
        <f>D67-E67+F67</f>
        <v>21</v>
      </c>
      <c r="H67" s="22" t="s">
        <v>88</v>
      </c>
      <c r="I67" s="20">
        <f>IF(C67=1,60,IF(C67=4,90,IF(C67=5,90,IF(C67=6,30,IF(C67=7,70,IF(C67=8,140,IF(C67=9,130,140)))))))</f>
        <v>60</v>
      </c>
      <c r="J67" s="20">
        <f>MAX(D67,G67)</f>
        <v>21</v>
      </c>
      <c r="N67" s="25">
        <f>J67/I67</f>
        <v>0.35</v>
      </c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ht="12.75">
      <c r="A68" s="18">
        <v>207</v>
      </c>
      <c r="B68" s="29">
        <v>1</v>
      </c>
      <c r="C68" s="20">
        <v>1</v>
      </c>
      <c r="D68" s="20">
        <v>65</v>
      </c>
      <c r="E68" s="18">
        <v>0</v>
      </c>
      <c r="F68" s="18">
        <v>9</v>
      </c>
      <c r="G68" s="18">
        <f>D68-E68+F68</f>
        <v>74</v>
      </c>
      <c r="H68" s="22" t="s">
        <v>89</v>
      </c>
      <c r="I68" s="20">
        <f>IF(C68=1,60,IF(C68=4,90,IF(C68=5,90,IF(C68=6,30,IF(C68=7,70,IF(C68=8,140,IF(C68=9,130,140)))))))</f>
        <v>60</v>
      </c>
      <c r="J68" s="20">
        <f>MAX(D68,G68)</f>
        <v>74</v>
      </c>
      <c r="M68" s="1" t="s">
        <v>57</v>
      </c>
      <c r="N68" s="25">
        <f>J68/I68</f>
        <v>1.2333333333333334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ht="12.75">
      <c r="A69" s="18">
        <v>133</v>
      </c>
      <c r="B69" s="29">
        <v>52</v>
      </c>
      <c r="C69" s="20">
        <v>1</v>
      </c>
      <c r="D69" s="20">
        <v>46</v>
      </c>
      <c r="E69" s="18">
        <v>0</v>
      </c>
      <c r="F69" s="18">
        <v>10</v>
      </c>
      <c r="G69" s="18">
        <f>D69-E69+F69</f>
        <v>56</v>
      </c>
      <c r="H69" s="22" t="s">
        <v>90</v>
      </c>
      <c r="I69" s="20">
        <f>IF(C69=1,60,IF(C69=4,90,IF(C69=5,90,IF(C69=6,30,IF(C69=7,70,IF(C69=8,140,IF(C69=9,130,140)))))))</f>
        <v>60</v>
      </c>
      <c r="J69" s="20">
        <f>MAX(D69,G69)</f>
        <v>56</v>
      </c>
      <c r="N69" s="25">
        <f>J69/I69</f>
        <v>0.9333333333333333</v>
      </c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ht="12.75">
      <c r="A70" s="18">
        <v>207</v>
      </c>
      <c r="B70" s="29">
        <v>2</v>
      </c>
      <c r="C70" s="20">
        <v>1</v>
      </c>
      <c r="D70" s="20">
        <v>37</v>
      </c>
      <c r="E70" s="18">
        <v>0</v>
      </c>
      <c r="F70" s="18">
        <v>5</v>
      </c>
      <c r="G70" s="18">
        <f>D70-E70+F70</f>
        <v>42</v>
      </c>
      <c r="H70" s="22" t="s">
        <v>91</v>
      </c>
      <c r="I70" s="20">
        <f>IF(C70=1,60,IF(C70=4,90,IF(C70=5,90,IF(C70=6,30,IF(C70=7,70,IF(C70=8,140,IF(C70=9,130,140)))))))</f>
        <v>60</v>
      </c>
      <c r="J70" s="20">
        <f>MAX(D70,G70)</f>
        <v>42</v>
      </c>
      <c r="N70" s="25">
        <f>J70/I70</f>
        <v>0.7</v>
      </c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ht="12.75">
      <c r="A71" s="18">
        <v>175</v>
      </c>
      <c r="B71" s="29">
        <v>2</v>
      </c>
      <c r="C71" s="20">
        <v>1</v>
      </c>
      <c r="D71" s="20">
        <v>18</v>
      </c>
      <c r="E71" s="18">
        <v>2</v>
      </c>
      <c r="F71" s="18">
        <v>2</v>
      </c>
      <c r="G71" s="18">
        <f>D71-E71+F71</f>
        <v>18</v>
      </c>
      <c r="H71" s="22" t="s">
        <v>92</v>
      </c>
      <c r="I71" s="20">
        <f>IF(C71=1,60,IF(C71=4,90,IF(C71=5,90,IF(C71=6,30,IF(C71=7,70,IF(C71=8,140,IF(C71=9,130,140)))))))</f>
        <v>60</v>
      </c>
      <c r="J71" s="20">
        <f>MAX(D71,G71)</f>
        <v>18</v>
      </c>
      <c r="N71" s="25">
        <f>J71/I71</f>
        <v>0.3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ht="12.75">
      <c r="A72" s="18">
        <v>133</v>
      </c>
      <c r="B72" s="29">
        <v>4</v>
      </c>
      <c r="C72" s="20">
        <v>1</v>
      </c>
      <c r="D72" s="20">
        <v>27</v>
      </c>
      <c r="E72" s="18">
        <v>0</v>
      </c>
      <c r="F72" s="18">
        <v>4</v>
      </c>
      <c r="G72" s="18">
        <f>D72-E72+F72</f>
        <v>31</v>
      </c>
      <c r="H72" s="22" t="s">
        <v>93</v>
      </c>
      <c r="I72" s="20">
        <f>IF(C72=1,60,IF(C72=4,90,IF(C72=5,90,IF(C72=6,30,IF(C72=7,70,IF(C72=8,140,IF(C72=9,130,140)))))))</f>
        <v>60</v>
      </c>
      <c r="J72" s="20">
        <f>MAX(D72,G72)</f>
        <v>31</v>
      </c>
      <c r="N72" s="25">
        <f>J72/I72</f>
        <v>0.5166666666666667</v>
      </c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ht="12.75">
      <c r="A73" s="18">
        <v>207</v>
      </c>
      <c r="B73" s="29">
        <v>2</v>
      </c>
      <c r="C73" s="20">
        <v>1</v>
      </c>
      <c r="D73" s="20">
        <v>53</v>
      </c>
      <c r="E73" s="18">
        <v>0</v>
      </c>
      <c r="F73" s="18">
        <v>8</v>
      </c>
      <c r="G73" s="18">
        <f>D73-E73+F73</f>
        <v>61</v>
      </c>
      <c r="H73" s="22" t="s">
        <v>94</v>
      </c>
      <c r="I73" s="20">
        <f>IF(C73=1,60,IF(C73=4,90,IF(C73=5,90,IF(C73=6,30,IF(C73=7,70,IF(C73=8,140,IF(C73=9,130,140)))))))</f>
        <v>60</v>
      </c>
      <c r="J73" s="20">
        <f>MAX(D73,G73)</f>
        <v>61</v>
      </c>
      <c r="K73" s="23">
        <f>D73-E73+F73</f>
        <v>61</v>
      </c>
      <c r="L73" s="1">
        <f>IF(K73-G73=0,0,"chyba")</f>
        <v>0</v>
      </c>
      <c r="M73" s="15"/>
      <c r="N73" s="25">
        <f>J73/I73</f>
        <v>1.0166666666666666</v>
      </c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ht="12.75">
      <c r="A74" s="18">
        <v>175</v>
      </c>
      <c r="B74" s="29">
        <v>6</v>
      </c>
      <c r="C74" s="20">
        <v>1</v>
      </c>
      <c r="D74" s="20">
        <v>20</v>
      </c>
      <c r="E74" s="18">
        <v>1</v>
      </c>
      <c r="F74" s="18">
        <v>4</v>
      </c>
      <c r="G74" s="18">
        <f>D74-E74+F74</f>
        <v>23</v>
      </c>
      <c r="H74" s="22" t="s">
        <v>95</v>
      </c>
      <c r="I74" s="20">
        <f>IF(C74=1,60,IF(C74=4,90,IF(C74=5,90,IF(C74=6,30,IF(C74=7,70,IF(C74=8,140,IF(C74=9,130,140)))))))</f>
        <v>60</v>
      </c>
      <c r="J74" s="20">
        <f>MAX(D74,G74)</f>
        <v>23</v>
      </c>
      <c r="K74" s="23">
        <f>D74-E74+F74</f>
        <v>23</v>
      </c>
      <c r="L74" s="1">
        <f>IF(K74-G74=0,0,"chyba")</f>
        <v>0</v>
      </c>
      <c r="M74" s="15"/>
      <c r="N74" s="25">
        <f>J74/I74</f>
        <v>0.38333333333333336</v>
      </c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ht="12.75">
      <c r="A75" s="18">
        <v>207</v>
      </c>
      <c r="B75" s="29">
        <v>8</v>
      </c>
      <c r="C75" s="20">
        <v>1</v>
      </c>
      <c r="D75" s="20">
        <v>50</v>
      </c>
      <c r="E75" s="18">
        <v>1</v>
      </c>
      <c r="F75" s="18">
        <v>9</v>
      </c>
      <c r="G75" s="18">
        <f>D75-E75+F75</f>
        <v>58</v>
      </c>
      <c r="H75" s="22" t="s">
        <v>96</v>
      </c>
      <c r="I75" s="20">
        <f>IF(C75=1,60,IF(C75=4,90,IF(C75=5,90,IF(C75=6,30,IF(C75=7,70,IF(C75=8,140,IF(C75=9,130,140)))))))</f>
        <v>60</v>
      </c>
      <c r="J75" s="20">
        <f>MAX(D75,G75)</f>
        <v>58</v>
      </c>
      <c r="K75" s="23">
        <f>D75-E75+F75</f>
        <v>58</v>
      </c>
      <c r="L75" s="1">
        <f>IF(K75-G75=0,0,"chyba")</f>
        <v>0</v>
      </c>
      <c r="M75" s="15"/>
      <c r="N75" s="25">
        <f>J75/I75</f>
        <v>0.9666666666666667</v>
      </c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ht="12.75">
      <c r="A76" s="18">
        <v>133</v>
      </c>
      <c r="B76" s="29">
        <v>6</v>
      </c>
      <c r="C76" s="20">
        <v>1</v>
      </c>
      <c r="D76" s="20">
        <v>17</v>
      </c>
      <c r="E76" s="18">
        <v>1</v>
      </c>
      <c r="F76" s="18">
        <v>2</v>
      </c>
      <c r="G76" s="18">
        <f>D76-E76+F76</f>
        <v>18</v>
      </c>
      <c r="H76" s="22" t="s">
        <v>97</v>
      </c>
      <c r="I76" s="20">
        <f>IF(C76=1,60,IF(C76=4,90,IF(C76=5,90,IF(C76=6,30,IF(C76=7,70,IF(C76=8,140,IF(C76=9,130,140)))))))</f>
        <v>60</v>
      </c>
      <c r="J76" s="20">
        <f>MAX(D76,G76)</f>
        <v>18</v>
      </c>
      <c r="K76" s="23">
        <f>D76-E76+F76</f>
        <v>18</v>
      </c>
      <c r="L76" s="1">
        <f>IF(K76-G76=0,0,"chyba")</f>
        <v>0</v>
      </c>
      <c r="M76" s="15"/>
      <c r="N76" s="25">
        <f>J76/I76</f>
        <v>0.3</v>
      </c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ht="12.75">
      <c r="A77" s="18">
        <v>133</v>
      </c>
      <c r="B77" s="29">
        <v>7</v>
      </c>
      <c r="C77" s="20">
        <v>1</v>
      </c>
      <c r="D77" s="20">
        <v>10</v>
      </c>
      <c r="E77" s="18">
        <v>0</v>
      </c>
      <c r="F77" s="18">
        <v>2</v>
      </c>
      <c r="G77" s="18">
        <f>D77-E77+F77</f>
        <v>12</v>
      </c>
      <c r="H77" s="22" t="s">
        <v>98</v>
      </c>
      <c r="I77" s="20">
        <f>IF(C77=1,60,IF(C77=4,90,IF(C77=5,90,IF(C77=6,30,IF(C77=7,70,IF(C77=8,140,IF(C77=9,130,140)))))))</f>
        <v>60</v>
      </c>
      <c r="J77" s="20">
        <f>MAX(D77,G77)</f>
        <v>12</v>
      </c>
      <c r="K77" s="23">
        <f>D77-E77+F77</f>
        <v>12</v>
      </c>
      <c r="L77" s="1">
        <f>IF(K77-G77=0,0,"chyba")</f>
        <v>0</v>
      </c>
      <c r="M77" s="15"/>
      <c r="N77" s="25">
        <f>J77/I77</f>
        <v>0.2</v>
      </c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ht="12.75">
      <c r="A78" s="32">
        <v>207</v>
      </c>
      <c r="B78" s="29">
        <v>10</v>
      </c>
      <c r="C78" s="20">
        <v>1</v>
      </c>
      <c r="D78" s="20">
        <v>54</v>
      </c>
      <c r="E78" s="18">
        <v>0</v>
      </c>
      <c r="F78" s="18">
        <v>7</v>
      </c>
      <c r="G78" s="18">
        <f>D78-E78+F78</f>
        <v>61</v>
      </c>
      <c r="H78" s="22" t="s">
        <v>99</v>
      </c>
      <c r="I78" s="20">
        <f>IF(C78=1,60,IF(C78=4,90,IF(C78=5,90,IF(C78=6,30,IF(C78=7,70,IF(C78=8,140,IF(C78=9,130,140)))))))</f>
        <v>60</v>
      </c>
      <c r="J78" s="20">
        <f>MAX(D78,G78)</f>
        <v>61</v>
      </c>
      <c r="K78" s="23">
        <f>D78-E78+F78</f>
        <v>61</v>
      </c>
      <c r="L78" s="1">
        <f>IF(K78-G78=0,0,"chyba")</f>
        <v>0</v>
      </c>
      <c r="M78" s="15"/>
      <c r="N78" s="25">
        <f>J78/I78</f>
        <v>1.0166666666666666</v>
      </c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ht="12.75">
      <c r="A79" s="18">
        <v>175</v>
      </c>
      <c r="B79" s="29">
        <v>1</v>
      </c>
      <c r="C79" s="20">
        <v>1</v>
      </c>
      <c r="D79" s="20">
        <v>21</v>
      </c>
      <c r="E79" s="18">
        <v>0</v>
      </c>
      <c r="F79" s="18">
        <v>4</v>
      </c>
      <c r="G79" s="18">
        <f>D79-E79+F79</f>
        <v>25</v>
      </c>
      <c r="H79" s="22" t="s">
        <v>100</v>
      </c>
      <c r="I79" s="20">
        <f>IF(C79=1,60,IF(C79=4,90,IF(C79=5,90,IF(C79=6,30,IF(C79=7,70,IF(C79=8,140,IF(C79=9,130,140)))))))</f>
        <v>60</v>
      </c>
      <c r="J79" s="20">
        <f>MAX(D79,G79)</f>
        <v>25</v>
      </c>
      <c r="K79" s="23">
        <f>D79-E79+F79</f>
        <v>25</v>
      </c>
      <c r="L79" s="1">
        <f>IF(K79-G79=0,0,"chyba")</f>
        <v>0</v>
      </c>
      <c r="M79" s="15"/>
      <c r="N79" s="25">
        <f>J79/I79</f>
        <v>0.4166666666666667</v>
      </c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ht="12.75">
      <c r="A80" s="18">
        <v>133</v>
      </c>
      <c r="B80" s="29">
        <v>1</v>
      </c>
      <c r="C80" s="20">
        <v>1</v>
      </c>
      <c r="D80" s="20">
        <v>30</v>
      </c>
      <c r="E80" s="18">
        <v>0</v>
      </c>
      <c r="F80" s="18">
        <v>0</v>
      </c>
      <c r="G80" s="18">
        <f>D80-E80+F80</f>
        <v>30</v>
      </c>
      <c r="H80" s="22" t="s">
        <v>101</v>
      </c>
      <c r="I80" s="20">
        <f>IF(C80=1,60,IF(C80=4,90,IF(C80=5,90,IF(C80=6,30,IF(C80=7,70,IF(C80=8,140,IF(C80=9,130,140)))))))</f>
        <v>60</v>
      </c>
      <c r="J80" s="20">
        <f>MAX(D80,G80)</f>
        <v>30</v>
      </c>
      <c r="K80" s="23">
        <f>D80-E80+F80</f>
        <v>30</v>
      </c>
      <c r="L80" s="1">
        <f>IF(K80-G80=0,0,"chyba")</f>
        <v>0</v>
      </c>
      <c r="M80" s="30"/>
      <c r="N80" s="25">
        <f>J80/I80</f>
        <v>0.5</v>
      </c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ht="12.75">
      <c r="A81" s="18">
        <v>207</v>
      </c>
      <c r="B81" s="29">
        <v>5</v>
      </c>
      <c r="C81" s="20">
        <v>1</v>
      </c>
      <c r="D81" s="20">
        <v>35</v>
      </c>
      <c r="E81" s="18">
        <v>0</v>
      </c>
      <c r="F81" s="18">
        <v>8</v>
      </c>
      <c r="G81" s="18">
        <f>D81-E81+F81</f>
        <v>43</v>
      </c>
      <c r="H81" s="22" t="s">
        <v>102</v>
      </c>
      <c r="I81" s="20">
        <f>IF(C81=1,60,IF(C81=4,90,IF(C81=5,90,IF(C81=6,30,IF(C81=7,70,IF(C81=8,140,IF(C81=9,130,140)))))))</f>
        <v>60</v>
      </c>
      <c r="J81" s="20">
        <f>MAX(D81,G81)</f>
        <v>43</v>
      </c>
      <c r="K81" s="23">
        <f>D81-E81+F81</f>
        <v>43</v>
      </c>
      <c r="L81" s="1">
        <f>IF(K81-G81=0,0,"chyba")</f>
        <v>0</v>
      </c>
      <c r="M81" s="15"/>
      <c r="N81" s="25">
        <f>J81/I81</f>
        <v>0.7166666666666667</v>
      </c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ht="12.75">
      <c r="A82" s="32">
        <v>133</v>
      </c>
      <c r="B82" s="29">
        <v>8</v>
      </c>
      <c r="C82" s="20">
        <v>1</v>
      </c>
      <c r="D82" s="20">
        <v>23</v>
      </c>
      <c r="E82" s="18">
        <v>0</v>
      </c>
      <c r="F82" s="18">
        <v>7</v>
      </c>
      <c r="G82" s="18">
        <f>D82-E82+F82</f>
        <v>30</v>
      </c>
      <c r="H82" s="22" t="s">
        <v>103</v>
      </c>
      <c r="I82" s="20">
        <f>IF(C82=1,60,IF(C82=4,90,IF(C82=5,90,IF(C82=6,30,IF(C82=7,70,IF(C82=8,140,IF(C82=9,130,140)))))))</f>
        <v>60</v>
      </c>
      <c r="J82" s="20">
        <f>MAX(D82,G82)</f>
        <v>30</v>
      </c>
      <c r="K82" s="23">
        <f>D82-E82+F82</f>
        <v>30</v>
      </c>
      <c r="L82" s="1">
        <f>IF(K82-G82=0,0,"chyba")</f>
        <v>0</v>
      </c>
      <c r="M82" s="15"/>
      <c r="N82" s="25">
        <f>J82/I82</f>
        <v>0.5</v>
      </c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ht="12.75">
      <c r="A83" s="32">
        <v>207</v>
      </c>
      <c r="B83" s="29">
        <v>4</v>
      </c>
      <c r="C83" s="20">
        <v>1</v>
      </c>
      <c r="D83" s="20">
        <v>35</v>
      </c>
      <c r="E83" s="18">
        <v>1</v>
      </c>
      <c r="F83" s="18">
        <v>10</v>
      </c>
      <c r="G83" s="18">
        <f>D83-E83+F83</f>
        <v>44</v>
      </c>
      <c r="H83" s="22" t="s">
        <v>104</v>
      </c>
      <c r="I83" s="20">
        <f>IF(C83=1,60,IF(C83=4,90,IF(C83=5,90,IF(C83=6,30,IF(C83=7,70,IF(C83=8,140,IF(C83=9,130,140)))))))</f>
        <v>60</v>
      </c>
      <c r="J83" s="20">
        <f>MAX(D83,G83)</f>
        <v>44</v>
      </c>
      <c r="K83" s="23">
        <f>D83-E83+F83</f>
        <v>44</v>
      </c>
      <c r="L83" s="1">
        <f>IF(K83-G83=0,0,"chyba")</f>
        <v>0</v>
      </c>
      <c r="M83" s="15"/>
      <c r="N83" s="25">
        <f>J83/I83</f>
        <v>0.7333333333333333</v>
      </c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ht="12.75">
      <c r="A84" s="18">
        <v>133</v>
      </c>
      <c r="B84" s="29">
        <v>5</v>
      </c>
      <c r="C84" s="20">
        <v>1</v>
      </c>
      <c r="D84" s="20">
        <v>12</v>
      </c>
      <c r="E84" s="18">
        <v>0</v>
      </c>
      <c r="F84" s="18">
        <v>0</v>
      </c>
      <c r="G84" s="18">
        <f>D84-E84+F84</f>
        <v>12</v>
      </c>
      <c r="H84" s="22" t="s">
        <v>105</v>
      </c>
      <c r="I84" s="20">
        <f>IF(C84=1,60,IF(C84=4,90,IF(C84=5,90,IF(C84=6,30,IF(C84=7,70,IF(C84=8,140,IF(C84=9,130,140)))))))</f>
        <v>60</v>
      </c>
      <c r="J84" s="20">
        <f>MAX(D84,G84)</f>
        <v>12</v>
      </c>
      <c r="K84" s="23">
        <f>D84-E84+F84</f>
        <v>12</v>
      </c>
      <c r="L84" s="1">
        <f>IF(K84-G84=0,0,"chyba")</f>
        <v>0</v>
      </c>
      <c r="M84" s="15"/>
      <c r="N84" s="25">
        <f>J84/I84</f>
        <v>0.2</v>
      </c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ht="12.75">
      <c r="A85" s="32">
        <v>175</v>
      </c>
      <c r="B85" s="29">
        <v>10</v>
      </c>
      <c r="C85" s="20">
        <v>1</v>
      </c>
      <c r="D85" s="20">
        <v>28</v>
      </c>
      <c r="E85" s="18">
        <v>0</v>
      </c>
      <c r="F85" s="18">
        <v>7</v>
      </c>
      <c r="G85" s="18">
        <f>D85-E85+F85</f>
        <v>35</v>
      </c>
      <c r="H85" s="22" t="s">
        <v>106</v>
      </c>
      <c r="I85" s="20">
        <f>IF(C85=1,60,IF(C85=4,90,IF(C85=5,90,IF(C85=6,30,IF(C85=7,70,IF(C85=8,140,IF(C85=9,130,140)))))))</f>
        <v>60</v>
      </c>
      <c r="J85" s="20">
        <f>MAX(D85,G85)</f>
        <v>35</v>
      </c>
      <c r="K85" s="23"/>
      <c r="M85" s="15"/>
      <c r="N85" s="25">
        <f>J85/I85</f>
        <v>0.5833333333333334</v>
      </c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ht="12.75">
      <c r="A86" s="18">
        <v>133</v>
      </c>
      <c r="B86" s="29">
        <v>51</v>
      </c>
      <c r="C86" s="20">
        <v>1</v>
      </c>
      <c r="D86" s="20">
        <v>28</v>
      </c>
      <c r="E86" s="18">
        <v>0</v>
      </c>
      <c r="F86" s="18">
        <v>4</v>
      </c>
      <c r="G86" s="18">
        <f>D86-E86+F86</f>
        <v>32</v>
      </c>
      <c r="H86" s="22" t="s">
        <v>107</v>
      </c>
      <c r="I86" s="20">
        <f>IF(C86=1,60,IF(C86=4,90,IF(C86=5,90,IF(C86=6,30,IF(C86=7,70,IF(C86=8,140,IF(C86=9,130,140)))))))</f>
        <v>60</v>
      </c>
      <c r="J86" s="20">
        <f>MAX(D86,G86)</f>
        <v>32</v>
      </c>
      <c r="K86" s="23">
        <f>D86-E86+F86</f>
        <v>32</v>
      </c>
      <c r="L86" s="1">
        <f>IF(K86-G86=0,0,"chyba")</f>
        <v>0</v>
      </c>
      <c r="M86" s="15"/>
      <c r="N86" s="25">
        <f>J86/I86</f>
        <v>0.5333333333333333</v>
      </c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ht="12.75">
      <c r="A87" s="18">
        <v>207</v>
      </c>
      <c r="B87" s="29">
        <v>11</v>
      </c>
      <c r="C87" s="20">
        <v>1</v>
      </c>
      <c r="D87" s="20">
        <v>32</v>
      </c>
      <c r="E87" s="18">
        <v>0</v>
      </c>
      <c r="F87" s="18">
        <v>1</v>
      </c>
      <c r="G87" s="18">
        <f>D87-E87+F87</f>
        <v>33</v>
      </c>
      <c r="H87" s="22" t="s">
        <v>108</v>
      </c>
      <c r="I87" s="20">
        <f>IF(C87=1,60,IF(C87=4,90,IF(C87=5,90,IF(C87=6,30,IF(C87=7,70,IF(C87=8,140,IF(C87=9,130,140)))))))</f>
        <v>60</v>
      </c>
      <c r="J87" s="20">
        <f>MAX(D87,G87)</f>
        <v>33</v>
      </c>
      <c r="N87" s="25">
        <f>J87/I87</f>
        <v>0.55</v>
      </c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ht="12.75">
      <c r="A88" s="18">
        <v>207</v>
      </c>
      <c r="B88" s="29">
        <v>7</v>
      </c>
      <c r="C88" s="20">
        <v>1</v>
      </c>
      <c r="D88" s="20">
        <v>47</v>
      </c>
      <c r="E88" s="18">
        <v>0</v>
      </c>
      <c r="F88" s="18">
        <v>5</v>
      </c>
      <c r="G88" s="18">
        <f>D88-E88+F88</f>
        <v>52</v>
      </c>
      <c r="H88" s="22" t="s">
        <v>109</v>
      </c>
      <c r="I88" s="20">
        <f>IF(C88=1,60,IF(C88=4,90,IF(C88=5,90,IF(C88=6,30,IF(C88=7,70,IF(C88=8,140,IF(C88=9,130,140)))))))</f>
        <v>60</v>
      </c>
      <c r="J88" s="20">
        <f>MAX(D88,G88)</f>
        <v>52</v>
      </c>
      <c r="K88" s="23">
        <f>D88-E88+F88</f>
        <v>52</v>
      </c>
      <c r="L88" s="1">
        <f>IF(K88-G88=0,0,"chyba")</f>
        <v>0</v>
      </c>
      <c r="M88" s="15"/>
      <c r="N88" s="25">
        <f>J88/I88</f>
        <v>0.8666666666666667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ht="12.75">
      <c r="A89" s="18">
        <v>133</v>
      </c>
      <c r="B89" s="29">
        <v>3</v>
      </c>
      <c r="C89" s="20">
        <v>1</v>
      </c>
      <c r="D89" s="20">
        <v>10</v>
      </c>
      <c r="E89" s="18">
        <v>2</v>
      </c>
      <c r="F89" s="18">
        <v>0</v>
      </c>
      <c r="G89" s="18">
        <f>D89-E89+F89</f>
        <v>8</v>
      </c>
      <c r="H89" s="22" t="s">
        <v>110</v>
      </c>
      <c r="I89" s="20">
        <f>IF(C89=1,60,IF(C89=4,90,IF(C89=5,90,IF(C89=6,30,IF(C89=7,70,IF(C89=8,140,IF(C89=9,130,140)))))))</f>
        <v>60</v>
      </c>
      <c r="J89" s="20">
        <f>MAX(D89,G89)</f>
        <v>10</v>
      </c>
      <c r="K89" s="23">
        <f>D89-E89+F89</f>
        <v>8</v>
      </c>
      <c r="L89" s="1">
        <f>IF(K89-G89=0,0,"chyba")</f>
        <v>0</v>
      </c>
      <c r="M89" s="15"/>
      <c r="N89" s="25">
        <f>J89/I89</f>
        <v>0.16666666666666666</v>
      </c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ht="12.75">
      <c r="A90" s="18">
        <v>133</v>
      </c>
      <c r="B90" s="29">
        <v>52</v>
      </c>
      <c r="C90" s="20">
        <v>1</v>
      </c>
      <c r="D90" s="20">
        <v>16</v>
      </c>
      <c r="E90" s="18">
        <v>0</v>
      </c>
      <c r="F90" s="18">
        <v>2</v>
      </c>
      <c r="G90" s="18">
        <f>D90-E90+F90</f>
        <v>18</v>
      </c>
      <c r="H90" s="22" t="s">
        <v>111</v>
      </c>
      <c r="I90" s="20">
        <f>IF(C90=1,60,IF(C90=4,90,IF(C90=5,90,IF(C90=6,30,IF(C90=7,70,IF(C90=8,140,IF(C90=9,130,140)))))))</f>
        <v>60</v>
      </c>
      <c r="J90" s="20">
        <f>MAX(D90,G90)</f>
        <v>18</v>
      </c>
      <c r="K90" s="23"/>
      <c r="M90" s="15"/>
      <c r="N90" s="25">
        <f>J90/I90</f>
        <v>0.3</v>
      </c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ht="12.75">
      <c r="A91" s="32">
        <v>207</v>
      </c>
      <c r="B91" s="29">
        <v>1</v>
      </c>
      <c r="C91" s="20">
        <v>1</v>
      </c>
      <c r="D91" s="20">
        <v>34</v>
      </c>
      <c r="E91" s="18">
        <v>0</v>
      </c>
      <c r="F91" s="18">
        <v>6</v>
      </c>
      <c r="G91" s="18">
        <f>D91-E91+F91</f>
        <v>40</v>
      </c>
      <c r="H91" s="22" t="s">
        <v>112</v>
      </c>
      <c r="I91" s="20">
        <f>IF(C91=1,60,IF(C91=4,90,IF(C91=5,90,IF(C91=6,30,IF(C91=7,70,IF(C91=8,140,IF(C91=9,130,140)))))))</f>
        <v>60</v>
      </c>
      <c r="J91" s="20">
        <f>MAX(D91,G91)</f>
        <v>40</v>
      </c>
      <c r="K91" s="23">
        <f>D91-E91+F91</f>
        <v>40</v>
      </c>
      <c r="L91" s="1">
        <f>IF(K91-G91=0,0,"chyba")</f>
        <v>0</v>
      </c>
      <c r="M91" s="15"/>
      <c r="N91" s="25">
        <f>J91/I91</f>
        <v>0.6666666666666666</v>
      </c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ht="12.75">
      <c r="A92" s="32">
        <v>175</v>
      </c>
      <c r="B92" s="29">
        <v>5</v>
      </c>
      <c r="C92" s="20">
        <v>1</v>
      </c>
      <c r="D92" s="20">
        <v>20</v>
      </c>
      <c r="E92" s="18">
        <v>0</v>
      </c>
      <c r="F92" s="18">
        <v>0</v>
      </c>
      <c r="G92" s="18">
        <f>D92-E92+F92</f>
        <v>20</v>
      </c>
      <c r="H92" s="22" t="s">
        <v>113</v>
      </c>
      <c r="I92" s="20">
        <f>IF(C92=1,60,IF(C92=4,90,IF(C92=5,90,IF(C92=6,30,IF(C92=7,70,IF(C92=8,140,IF(C92=9,130,140)))))))</f>
        <v>60</v>
      </c>
      <c r="J92" s="20">
        <f>MAX(D92,G92)</f>
        <v>20</v>
      </c>
      <c r="N92" s="25">
        <f>J92/I92</f>
        <v>0.3333333333333333</v>
      </c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ht="12.75">
      <c r="A93" s="18">
        <v>207</v>
      </c>
      <c r="B93" s="29">
        <v>6</v>
      </c>
      <c r="C93" s="20">
        <v>1</v>
      </c>
      <c r="D93" s="20">
        <v>59</v>
      </c>
      <c r="E93" s="18">
        <v>3</v>
      </c>
      <c r="F93" s="18">
        <v>10</v>
      </c>
      <c r="G93" s="18">
        <f>D93-E93+F93</f>
        <v>66</v>
      </c>
      <c r="H93" s="22" t="s">
        <v>114</v>
      </c>
      <c r="I93" s="20">
        <f>IF(C93=1,60,IF(C93=4,90,IF(C93=5,90,IF(C93=6,30,IF(C93=7,70,IF(C93=8,140,IF(C93=9,130,140)))))))</f>
        <v>60</v>
      </c>
      <c r="J93" s="20">
        <f>MAX(D93,G93)</f>
        <v>66</v>
      </c>
      <c r="N93" s="25">
        <f>J93/I93</f>
        <v>1.1</v>
      </c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ht="12.75">
      <c r="A94" s="18">
        <v>133</v>
      </c>
      <c r="B94" s="29">
        <v>6</v>
      </c>
      <c r="C94" s="20">
        <v>1</v>
      </c>
      <c r="D94" s="20">
        <v>27</v>
      </c>
      <c r="E94" s="18">
        <v>0</v>
      </c>
      <c r="F94" s="18">
        <v>0</v>
      </c>
      <c r="G94" s="18">
        <v>27</v>
      </c>
      <c r="H94" s="22" t="s">
        <v>115</v>
      </c>
      <c r="I94" s="20">
        <f>IF(C94=1,60,IF(C94=4,90,IF(C94=5,90,IF(C94=6,30,IF(C94=7,70,IF(C94=8,140,IF(C94=9,130,140)))))))</f>
        <v>60</v>
      </c>
      <c r="J94" s="20">
        <f>MAX(D94,G94)</f>
        <v>27</v>
      </c>
      <c r="N94" s="25">
        <f>J94/I94</f>
        <v>0.45</v>
      </c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ht="12.75">
      <c r="A95" s="18">
        <v>133</v>
      </c>
      <c r="B95" s="29">
        <v>2</v>
      </c>
      <c r="C95" s="20">
        <v>1</v>
      </c>
      <c r="D95" s="20">
        <v>14</v>
      </c>
      <c r="E95" s="18">
        <v>1</v>
      </c>
      <c r="F95" s="18">
        <v>3</v>
      </c>
      <c r="G95" s="18">
        <f>D95-E95+F95</f>
        <v>16</v>
      </c>
      <c r="H95" s="22" t="s">
        <v>116</v>
      </c>
      <c r="I95" s="20">
        <f>IF(C95=1,60,IF(C95=4,90,IF(C95=5,90,IF(C95=6,30,IF(C95=7,70,IF(C95=8,140,IF(C95=9,130,140)))))))</f>
        <v>60</v>
      </c>
      <c r="J95" s="20">
        <f>MAX(D95,G95)</f>
        <v>16</v>
      </c>
      <c r="N95" s="25">
        <f>J95/I95</f>
        <v>0.26666666666666666</v>
      </c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ht="12.75">
      <c r="A96" s="18">
        <v>207</v>
      </c>
      <c r="B96" s="29">
        <v>2</v>
      </c>
      <c r="C96" s="20">
        <v>1</v>
      </c>
      <c r="D96" s="20">
        <v>41</v>
      </c>
      <c r="E96" s="18">
        <v>3</v>
      </c>
      <c r="F96" s="18">
        <v>6</v>
      </c>
      <c r="G96" s="18">
        <f>D96-E96+F96</f>
        <v>44</v>
      </c>
      <c r="H96" s="22" t="s">
        <v>117</v>
      </c>
      <c r="I96" s="20">
        <f>IF(C96=1,60,IF(C96=4,90,IF(C96=5,90,IF(C96=6,30,IF(C96=7,70,IF(C96=8,140,IF(C96=9,130,140)))))))</f>
        <v>60</v>
      </c>
      <c r="J96" s="20">
        <f>MAX(D96,G96)</f>
        <v>44</v>
      </c>
      <c r="N96" s="25">
        <f>J96/I96</f>
        <v>0.7333333333333333</v>
      </c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ht="12.75">
      <c r="A97" s="18">
        <v>175</v>
      </c>
      <c r="B97" s="29">
        <v>4</v>
      </c>
      <c r="C97" s="20">
        <v>1</v>
      </c>
      <c r="D97" s="20">
        <v>18</v>
      </c>
      <c r="E97" s="18">
        <v>0</v>
      </c>
      <c r="F97" s="18">
        <v>0</v>
      </c>
      <c r="G97" s="18">
        <f>D97-E97+F97</f>
        <v>18</v>
      </c>
      <c r="H97" s="22" t="s">
        <v>118</v>
      </c>
      <c r="I97" s="20">
        <f>IF(C97=1,60,IF(C97=4,90,IF(C97=5,90,IF(C97=6,30,IF(C97=7,70,IF(C97=8,140,IF(C97=9,130,140)))))))</f>
        <v>60</v>
      </c>
      <c r="J97" s="20">
        <f>MAX(D97,G97)</f>
        <v>18</v>
      </c>
      <c r="N97" s="25">
        <f>J97/I97</f>
        <v>0.3</v>
      </c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ht="12.75">
      <c r="A98" s="32">
        <v>133</v>
      </c>
      <c r="B98" s="29">
        <v>1</v>
      </c>
      <c r="C98" s="20">
        <v>1</v>
      </c>
      <c r="D98" s="20">
        <v>31</v>
      </c>
      <c r="E98" s="18">
        <v>1</v>
      </c>
      <c r="F98" s="18">
        <v>3</v>
      </c>
      <c r="G98" s="18">
        <f>D98-E98+F98</f>
        <v>33</v>
      </c>
      <c r="H98" s="22" t="s">
        <v>119</v>
      </c>
      <c r="I98" s="20">
        <f>IF(C98=1,60,IF(C98=4,90,IF(C98=5,90,IF(C98=6,30,IF(C98=7,70,IF(C98=8,140,IF(C98=9,130,140)))))))</f>
        <v>60</v>
      </c>
      <c r="J98" s="20">
        <f>MAX(D98,G98)</f>
        <v>33</v>
      </c>
      <c r="N98" s="25">
        <f>J98/I98</f>
        <v>0.55</v>
      </c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ht="12.75">
      <c r="A99" s="18">
        <v>207</v>
      </c>
      <c r="B99" s="29">
        <v>8</v>
      </c>
      <c r="C99" s="20">
        <v>1</v>
      </c>
      <c r="D99" s="20">
        <v>23</v>
      </c>
      <c r="E99" s="18">
        <v>1</v>
      </c>
      <c r="F99" s="18">
        <v>8</v>
      </c>
      <c r="G99" s="18">
        <f>D99-E99+F99</f>
        <v>30</v>
      </c>
      <c r="H99" s="22" t="s">
        <v>120</v>
      </c>
      <c r="I99" s="20">
        <f>IF(C99=1,60,IF(C99=4,90,IF(C99=5,90,IF(C99=6,30,IF(C99=7,70,IF(C99=8,140,IF(C99=9,130,140)))))))</f>
        <v>60</v>
      </c>
      <c r="J99" s="20">
        <f>MAX(D99,G99)</f>
        <v>30</v>
      </c>
      <c r="N99" s="25">
        <f>J99/I99</f>
        <v>0.5</v>
      </c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ht="12.75">
      <c r="A100" s="18">
        <v>133</v>
      </c>
      <c r="B100" s="29">
        <v>4</v>
      </c>
      <c r="C100" s="20">
        <v>1</v>
      </c>
      <c r="D100" s="20">
        <v>36</v>
      </c>
      <c r="E100" s="18">
        <v>0</v>
      </c>
      <c r="F100" s="18">
        <v>6</v>
      </c>
      <c r="G100" s="18">
        <f>D100-E100+F100</f>
        <v>42</v>
      </c>
      <c r="H100" s="22" t="s">
        <v>121</v>
      </c>
      <c r="I100" s="20">
        <f>IF(C100=1,60,IF(C100=4,90,IF(C100=5,90,IF(C100=6,30,IF(C100=7,70,IF(C100=8,140,IF(C100=9,130,140)))))))</f>
        <v>60</v>
      </c>
      <c r="J100" s="20">
        <f>MAX(D100,G100)</f>
        <v>42</v>
      </c>
      <c r="K100" s="23">
        <f>D100-E100+F100</f>
        <v>42</v>
      </c>
      <c r="L100" s="1">
        <f>IF(K100-G100=0,0,"chyba")</f>
        <v>0</v>
      </c>
      <c r="M100" s="15"/>
      <c r="N100" s="25">
        <f>J100/I100</f>
        <v>0.7</v>
      </c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ht="12.75">
      <c r="A101" s="18">
        <v>207</v>
      </c>
      <c r="B101" s="29">
        <v>3</v>
      </c>
      <c r="C101" s="20">
        <v>1</v>
      </c>
      <c r="D101" s="20">
        <v>31</v>
      </c>
      <c r="E101" s="18">
        <v>2</v>
      </c>
      <c r="F101" s="18">
        <v>3</v>
      </c>
      <c r="G101" s="18">
        <f>D101-E101+F101</f>
        <v>32</v>
      </c>
      <c r="H101" s="22" t="s">
        <v>122</v>
      </c>
      <c r="I101" s="20">
        <f>IF(C101=1,60,IF(C101=4,90,IF(C101=5,90,IF(C101=6,30,IF(C101=7,70,IF(C101=8,140,IF(C101=9,130,140)))))))</f>
        <v>60</v>
      </c>
      <c r="J101" s="20">
        <f>MAX(D101,G101)</f>
        <v>32</v>
      </c>
      <c r="K101" s="23">
        <f>D101-E101+F101</f>
        <v>32</v>
      </c>
      <c r="L101" s="1">
        <f>IF(K101-G101=0,0,"chyba")</f>
        <v>0</v>
      </c>
      <c r="M101" s="15"/>
      <c r="N101" s="25">
        <f>J101/I101</f>
        <v>0.5333333333333333</v>
      </c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ht="12.75">
      <c r="A102" s="18">
        <v>175</v>
      </c>
      <c r="B102" s="29">
        <v>3</v>
      </c>
      <c r="C102" s="20">
        <v>1</v>
      </c>
      <c r="D102" s="20">
        <v>18</v>
      </c>
      <c r="E102" s="18">
        <v>0</v>
      </c>
      <c r="F102" s="18">
        <v>4</v>
      </c>
      <c r="G102" s="18">
        <f>D102-E102+F102</f>
        <v>22</v>
      </c>
      <c r="H102" s="22" t="s">
        <v>123</v>
      </c>
      <c r="I102" s="20">
        <f>IF(C102=1,60,IF(C102=4,90,IF(C102=5,90,IF(C102=6,30,IF(C102=7,70,IF(C102=8,140,IF(C102=9,130,140)))))))</f>
        <v>60</v>
      </c>
      <c r="J102" s="20">
        <f>MAX(D102,G102)</f>
        <v>22</v>
      </c>
      <c r="K102" s="23">
        <f>D102-E102+F102</f>
        <v>22</v>
      </c>
      <c r="L102" s="1">
        <f>IF(K102-G102=0,0,"chyba")</f>
        <v>0</v>
      </c>
      <c r="M102" s="15"/>
      <c r="N102" s="25">
        <f>J102/I102</f>
        <v>0.36666666666666664</v>
      </c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ht="12.75">
      <c r="A103" s="18">
        <v>133</v>
      </c>
      <c r="B103" s="29">
        <v>5</v>
      </c>
      <c r="C103" s="20">
        <v>1</v>
      </c>
      <c r="D103" s="20">
        <v>23</v>
      </c>
      <c r="E103" s="18">
        <v>1</v>
      </c>
      <c r="F103" s="18">
        <v>2</v>
      </c>
      <c r="G103" s="18">
        <f>D103-E103+F103</f>
        <v>24</v>
      </c>
      <c r="H103" s="22" t="s">
        <v>124</v>
      </c>
      <c r="I103" s="20">
        <f>IF(C103=1,60,IF(C103=4,90,IF(C103=5,90,IF(C103=6,30,IF(C103=7,70,IF(C103=8,140,IF(C103=9,130,140)))))))</f>
        <v>60</v>
      </c>
      <c r="J103" s="20">
        <f>MAX(D103,G103)</f>
        <v>24</v>
      </c>
      <c r="K103" s="23">
        <f>D103-E103+F103</f>
        <v>24</v>
      </c>
      <c r="L103" s="1">
        <f>IF(K103-G103=0,0,"chyba")</f>
        <v>0</v>
      </c>
      <c r="M103" s="15"/>
      <c r="N103" s="25">
        <f>J103/I103</f>
        <v>0.4</v>
      </c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ht="12.75">
      <c r="A104" s="18">
        <v>207</v>
      </c>
      <c r="B104" s="29">
        <v>4</v>
      </c>
      <c r="C104" s="20">
        <v>1</v>
      </c>
      <c r="D104" s="20">
        <v>30</v>
      </c>
      <c r="E104" s="18">
        <v>0</v>
      </c>
      <c r="F104" s="18">
        <v>6</v>
      </c>
      <c r="G104" s="18">
        <f>D104-E104+F104</f>
        <v>36</v>
      </c>
      <c r="H104" s="22" t="s">
        <v>125</v>
      </c>
      <c r="I104" s="20">
        <f>IF(C104=1,60,IF(C104=4,90,IF(C104=5,90,IF(C104=6,30,IF(C104=7,70,IF(C104=8,140,IF(C104=9,130,140)))))))</f>
        <v>60</v>
      </c>
      <c r="J104" s="20">
        <f>MAX(D104,G104)</f>
        <v>36</v>
      </c>
      <c r="K104" s="23">
        <f>D104-E104+F104</f>
        <v>36</v>
      </c>
      <c r="L104" s="1">
        <f>IF(K104-G104=0,0,"chyba")</f>
        <v>0</v>
      </c>
      <c r="M104" s="15"/>
      <c r="N104" s="25">
        <f>J104/I104</f>
        <v>0.6</v>
      </c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ht="12.75">
      <c r="A105" s="18">
        <v>133</v>
      </c>
      <c r="B105" s="29">
        <v>7</v>
      </c>
      <c r="C105" s="20">
        <v>1</v>
      </c>
      <c r="D105" s="20">
        <v>35</v>
      </c>
      <c r="E105" s="18">
        <v>2</v>
      </c>
      <c r="F105" s="18">
        <v>10</v>
      </c>
      <c r="G105" s="18">
        <f>D105-E105+F105</f>
        <v>43</v>
      </c>
      <c r="H105" s="22" t="s">
        <v>126</v>
      </c>
      <c r="I105" s="20">
        <f>IF(C105=1,60,IF(C105=4,90,IF(C105=5,90,IF(C105=6,30,IF(C105=7,70,IF(C105=8,140,IF(C105=9,130,140)))))))</f>
        <v>60</v>
      </c>
      <c r="J105" s="20">
        <f>MAX(D105,G105)</f>
        <v>43</v>
      </c>
      <c r="K105" s="23">
        <f>D105-E105+F105</f>
        <v>43</v>
      </c>
      <c r="L105" s="1">
        <f>IF(K105-G105=0,0,"chyba")</f>
        <v>0</v>
      </c>
      <c r="M105" s="15"/>
      <c r="N105" s="25">
        <f>J105/I105</f>
        <v>0.7166666666666667</v>
      </c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ht="12.75">
      <c r="A106" s="18">
        <v>207</v>
      </c>
      <c r="B106" s="29">
        <v>11</v>
      </c>
      <c r="C106" s="20">
        <v>1</v>
      </c>
      <c r="D106" s="20">
        <v>27</v>
      </c>
      <c r="E106" s="18">
        <v>1</v>
      </c>
      <c r="F106" s="18">
        <v>7</v>
      </c>
      <c r="G106" s="18">
        <f>D106-E106+F106</f>
        <v>33</v>
      </c>
      <c r="H106" s="22" t="s">
        <v>127</v>
      </c>
      <c r="I106" s="20">
        <f>IF(C106=1,60,IF(C106=4,90,IF(C106=5,90,IF(C106=6,30,IF(C106=7,70,IF(C106=8,140,IF(C106=9,130,140)))))))</f>
        <v>60</v>
      </c>
      <c r="J106" s="20">
        <f>MAX(D106,G106)</f>
        <v>33</v>
      </c>
      <c r="K106" s="23">
        <f>D106-E106+F106</f>
        <v>33</v>
      </c>
      <c r="L106" s="1">
        <f>IF(K106-G106=0,0,"chyba")</f>
        <v>0</v>
      </c>
      <c r="M106" s="15"/>
      <c r="N106" s="25">
        <f>J106/I106</f>
        <v>0.55</v>
      </c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ht="12.75">
      <c r="A107" s="18">
        <v>175</v>
      </c>
      <c r="B107" s="29">
        <v>7</v>
      </c>
      <c r="C107" s="20">
        <v>1</v>
      </c>
      <c r="D107" s="20">
        <v>24</v>
      </c>
      <c r="E107" s="18">
        <v>1</v>
      </c>
      <c r="F107" s="18">
        <v>7</v>
      </c>
      <c r="G107" s="18">
        <f>D107-E107+F107</f>
        <v>30</v>
      </c>
      <c r="H107" s="22" t="s">
        <v>128</v>
      </c>
      <c r="I107" s="20">
        <f>IF(C107=1,60,IF(C107=4,90,IF(C107=5,90,IF(C107=6,30,IF(C107=7,70,IF(C107=8,140,IF(C107=9,130,140)))))))</f>
        <v>60</v>
      </c>
      <c r="J107" s="20">
        <f>MAX(D107,G107)</f>
        <v>30</v>
      </c>
      <c r="K107" s="23">
        <f>D107-E107+F107</f>
        <v>30</v>
      </c>
      <c r="L107" s="1">
        <f>IF(K107-G107=0,0,"chyba")</f>
        <v>0</v>
      </c>
      <c r="M107" s="30"/>
      <c r="N107" s="25">
        <f>J107/I107</f>
        <v>0.5</v>
      </c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ht="12.75">
      <c r="A108" s="18">
        <v>133</v>
      </c>
      <c r="B108" s="29">
        <v>8</v>
      </c>
      <c r="C108" s="20">
        <v>1</v>
      </c>
      <c r="D108" s="20">
        <v>41</v>
      </c>
      <c r="E108" s="18">
        <v>4</v>
      </c>
      <c r="F108" s="18">
        <v>4</v>
      </c>
      <c r="G108" s="18">
        <f>D108-E108+F108</f>
        <v>41</v>
      </c>
      <c r="H108" s="22" t="s">
        <v>129</v>
      </c>
      <c r="I108" s="20">
        <f>IF(C108=1,60,IF(C108=4,90,IF(C108=5,90,IF(C108=6,30,IF(C108=7,70,IF(C108=8,140,IF(C108=9,130,140)))))))</f>
        <v>60</v>
      </c>
      <c r="J108" s="20">
        <f>MAX(D108,G108)</f>
        <v>41</v>
      </c>
      <c r="K108" s="23">
        <f>D108-E108+F108</f>
        <v>41</v>
      </c>
      <c r="L108" s="1">
        <f>IF(K108-G108=0,0,"chyba")</f>
        <v>0</v>
      </c>
      <c r="M108" s="15"/>
      <c r="N108" s="25">
        <f>J108/I108</f>
        <v>0.6833333333333333</v>
      </c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ht="12.75">
      <c r="A109" s="32">
        <v>207</v>
      </c>
      <c r="B109" s="29">
        <v>5</v>
      </c>
      <c r="C109" s="20">
        <v>1</v>
      </c>
      <c r="D109" s="20">
        <v>30</v>
      </c>
      <c r="E109" s="18">
        <v>0</v>
      </c>
      <c r="F109" s="18">
        <v>3</v>
      </c>
      <c r="G109" s="18">
        <f>D109-E109+F109</f>
        <v>33</v>
      </c>
      <c r="H109" s="22" t="s">
        <v>130</v>
      </c>
      <c r="I109" s="20">
        <f>IF(C109=1,60,IF(C109=4,90,IF(C109=5,90,IF(C109=6,30,IF(C109=7,70,IF(C109=8,140,IF(C109=9,130,140)))))))</f>
        <v>60</v>
      </c>
      <c r="J109" s="20">
        <f>MAX(D109,G109)</f>
        <v>33</v>
      </c>
      <c r="K109" s="23">
        <f>D109-E109+F109</f>
        <v>33</v>
      </c>
      <c r="L109" s="1">
        <f>IF(K109-G109=0,0,"chyba")</f>
        <v>0</v>
      </c>
      <c r="M109" s="15"/>
      <c r="N109" s="25">
        <f>J109/I109</f>
        <v>0.55</v>
      </c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ht="12.75">
      <c r="A110" s="18">
        <v>133</v>
      </c>
      <c r="B110" s="29">
        <v>2</v>
      </c>
      <c r="C110" s="20">
        <v>1</v>
      </c>
      <c r="D110" s="20">
        <v>22</v>
      </c>
      <c r="E110" s="18">
        <v>1</v>
      </c>
      <c r="F110" s="18">
        <v>3</v>
      </c>
      <c r="G110" s="18">
        <f>D110-E110+F110</f>
        <v>24</v>
      </c>
      <c r="H110" s="22" t="s">
        <v>131</v>
      </c>
      <c r="I110" s="20">
        <f>IF(C110=1,60,IF(C110=4,90,IF(C110=5,90,IF(C110=6,30,IF(C110=7,70,IF(C110=8,140,IF(C110=9,130,140)))))))</f>
        <v>60</v>
      </c>
      <c r="J110" s="20">
        <f>MAX(D110,G110)</f>
        <v>24</v>
      </c>
      <c r="K110" s="23">
        <f>D110-E110+F110</f>
        <v>24</v>
      </c>
      <c r="L110" s="1">
        <f>IF(K110-G110=0,0,"chyba")</f>
        <v>0</v>
      </c>
      <c r="M110" s="30"/>
      <c r="N110" s="25">
        <f>J110/I110</f>
        <v>0.4</v>
      </c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ht="12.75">
      <c r="A111" s="18">
        <v>207</v>
      </c>
      <c r="B111" s="29">
        <v>6</v>
      </c>
      <c r="C111" s="20">
        <v>1</v>
      </c>
      <c r="D111" s="20">
        <v>53</v>
      </c>
      <c r="E111" s="18">
        <v>2</v>
      </c>
      <c r="F111" s="18">
        <v>10</v>
      </c>
      <c r="G111" s="18">
        <f>D111-E111+F111</f>
        <v>61</v>
      </c>
      <c r="H111" s="22" t="s">
        <v>132</v>
      </c>
      <c r="I111" s="20">
        <f>IF(C111=1,60,IF(C111=4,90,IF(C111=5,90,IF(C111=6,30,IF(C111=7,70,IF(C111=8,140,IF(C111=9,130,140)))))))</f>
        <v>60</v>
      </c>
      <c r="J111" s="20">
        <f>MAX(D111,G111)</f>
        <v>61</v>
      </c>
      <c r="K111" s="23">
        <f>D111-E111+F111</f>
        <v>61</v>
      </c>
      <c r="L111" s="1">
        <f>IF(K111-G111=0,0,"chyba")</f>
        <v>0</v>
      </c>
      <c r="M111" s="15"/>
      <c r="N111" s="25">
        <f>J111/I111</f>
        <v>1.0166666666666666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ht="12.75">
      <c r="A112" s="32">
        <v>133</v>
      </c>
      <c r="B112" s="29"/>
      <c r="C112" s="20">
        <v>1</v>
      </c>
      <c r="D112" s="20">
        <v>10</v>
      </c>
      <c r="E112" s="18">
        <v>0</v>
      </c>
      <c r="F112" s="18">
        <v>1</v>
      </c>
      <c r="G112" s="18">
        <f>D112-E112+F112</f>
        <v>11</v>
      </c>
      <c r="H112" s="22" t="s">
        <v>133</v>
      </c>
      <c r="I112" s="20">
        <f>IF(C112=1,60,IF(C112=4,90,IF(C112=5,90,IF(C112=6,30,IF(C112=7,70,IF(C112=8,140,IF(C112=9,130,140)))))))</f>
        <v>60</v>
      </c>
      <c r="J112" s="20">
        <f>MAX(D112,G112)</f>
        <v>11</v>
      </c>
      <c r="K112" s="23">
        <f>D112-E112+F112</f>
        <v>11</v>
      </c>
      <c r="L112" s="1">
        <f>IF(K112-G112=0,0,"chyba")</f>
        <v>0</v>
      </c>
      <c r="M112" s="15"/>
      <c r="N112" s="25">
        <f>J112/I112</f>
        <v>0.18333333333333332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ht="12.75">
      <c r="A113" s="18">
        <v>175</v>
      </c>
      <c r="B113" s="29"/>
      <c r="C113" s="20">
        <v>1</v>
      </c>
      <c r="D113" s="20">
        <v>10</v>
      </c>
      <c r="E113" s="18">
        <v>0</v>
      </c>
      <c r="F113" s="18">
        <v>0</v>
      </c>
      <c r="G113" s="18">
        <f>D113-E113+F113</f>
        <v>10</v>
      </c>
      <c r="H113" s="22" t="s">
        <v>134</v>
      </c>
      <c r="I113" s="20">
        <f>IF(C113=1,60,IF(C113=4,90,IF(C113=5,90,IF(C113=6,30,IF(C113=7,70,IF(C113=8,140,IF(C113=9,130,140)))))))</f>
        <v>60</v>
      </c>
      <c r="J113" s="20">
        <f>MAX(D113,G113)</f>
        <v>10</v>
      </c>
      <c r="K113" s="23">
        <f>D113-E113+F113</f>
        <v>10</v>
      </c>
      <c r="L113" s="1">
        <f>IF(K113-G113=0,0,"chyba")</f>
        <v>0</v>
      </c>
      <c r="M113" s="15"/>
      <c r="N113" s="25">
        <f>J113/I113</f>
        <v>0.16666666666666666</v>
      </c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ht="12.75">
      <c r="A114" s="32">
        <v>207</v>
      </c>
      <c r="B114" s="29"/>
      <c r="C114" s="20">
        <v>1</v>
      </c>
      <c r="D114" s="20">
        <v>25</v>
      </c>
      <c r="E114" s="18">
        <v>0</v>
      </c>
      <c r="F114" s="18">
        <v>4</v>
      </c>
      <c r="G114" s="18">
        <f>D114-E114+F114</f>
        <v>29</v>
      </c>
      <c r="H114" s="22" t="s">
        <v>135</v>
      </c>
      <c r="I114" s="20">
        <f>IF(C114=1,60,IF(C114=4,90,IF(C114=5,90,IF(C114=6,30,IF(C114=7,70,IF(C114=8,140,IF(C114=9,130,140)))))))</f>
        <v>60</v>
      </c>
      <c r="J114" s="20">
        <f>MAX(D114,G114)</f>
        <v>29</v>
      </c>
      <c r="K114" s="23">
        <f>D114-E114+F114</f>
        <v>29</v>
      </c>
      <c r="L114" s="1">
        <f>IF(K114-G114=0,0,"chyba")</f>
        <v>0</v>
      </c>
      <c r="M114" s="15"/>
      <c r="N114" s="25">
        <f>J114/I114</f>
        <v>0.48333333333333334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ht="12.75">
      <c r="A115" s="33" t="s">
        <v>136</v>
      </c>
      <c r="B115" s="34"/>
      <c r="C115" s="35"/>
      <c r="D115" s="33">
        <f>SUM(D11:D114)</f>
        <v>3293</v>
      </c>
      <c r="E115" s="33">
        <f>SUM(E11:E114)</f>
        <v>77</v>
      </c>
      <c r="F115" s="33">
        <f>SUM(F11:F114)</f>
        <v>557</v>
      </c>
      <c r="G115" s="33">
        <f>SUM(G11:G114)</f>
        <v>3773</v>
      </c>
      <c r="H115" s="33"/>
      <c r="I115" s="33">
        <f>SUM(I11:I114)</f>
        <v>6240</v>
      </c>
      <c r="J115" s="33">
        <f>SUM(J11:J114)</f>
        <v>3777</v>
      </c>
      <c r="N115" s="36">
        <f>J115/I115</f>
        <v>0.6052884615384615</v>
      </c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8"/>
      <c r="AJ115" s="38"/>
      <c r="AK115" s="38"/>
      <c r="AL115" s="38"/>
      <c r="AM115" s="38"/>
      <c r="AN115" s="38"/>
      <c r="AO115" s="38"/>
      <c r="AP115" s="38"/>
      <c r="AQ115" s="38"/>
      <c r="AR115" s="39"/>
    </row>
  </sheetData>
  <sheetProtection selectLockedCells="1" selectUnlockedCells="1"/>
  <conditionalFormatting sqref="O9:AH115">
    <cfRule type="expression" priority="1" dxfId="0" stopIfTrue="1">
      <formula>($J9/$I9)&gt;=O$8</formula>
    </cfRule>
  </conditionalFormatting>
  <conditionalFormatting sqref="AI9:AR115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137</v>
      </c>
      <c r="H1" s="6"/>
      <c r="I1" s="6" t="s">
        <v>2</v>
      </c>
      <c r="J1" s="2" t="s">
        <v>138</v>
      </c>
      <c r="K1" s="2"/>
    </row>
    <row r="2" spans="1:11" ht="12.75">
      <c r="A2" s="7" t="s">
        <v>4</v>
      </c>
      <c r="C2" s="1" t="s">
        <v>139</v>
      </c>
      <c r="H2" s="6"/>
      <c r="I2" s="6" t="s">
        <v>6</v>
      </c>
      <c r="J2" s="7" t="s">
        <v>140</v>
      </c>
      <c r="K2" s="7"/>
    </row>
    <row r="3" spans="1:8" ht="12.75">
      <c r="A3" s="7"/>
      <c r="H3" s="2" t="s">
        <v>8</v>
      </c>
    </row>
    <row r="4" spans="1:17" ht="12.75">
      <c r="A4" s="7" t="s">
        <v>9</v>
      </c>
      <c r="C4" s="1" t="s">
        <v>141</v>
      </c>
      <c r="H4" s="6" t="s">
        <v>11</v>
      </c>
      <c r="I4" s="1" t="s">
        <v>142</v>
      </c>
      <c r="N4" s="3" t="s">
        <v>13</v>
      </c>
      <c r="Q4" s="1" t="s">
        <v>143</v>
      </c>
    </row>
    <row r="6" ht="12.75">
      <c r="A6" s="9" t="s">
        <v>144</v>
      </c>
    </row>
    <row r="8" spans="1:44" s="24" customFormat="1" ht="12.75">
      <c r="A8" s="10" t="s">
        <v>17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1" t="s">
        <v>23</v>
      </c>
      <c r="H8" s="12" t="s">
        <v>24</v>
      </c>
      <c r="I8" s="11" t="s">
        <v>25</v>
      </c>
      <c r="J8" s="13" t="s">
        <v>26</v>
      </c>
      <c r="K8" s="14" t="s">
        <v>27</v>
      </c>
      <c r="L8" s="14" t="s">
        <v>27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s="24" customFormat="1" ht="12.75">
      <c r="A9" s="18">
        <v>1</v>
      </c>
      <c r="B9" s="18">
        <v>6</v>
      </c>
      <c r="C9" s="20">
        <v>8</v>
      </c>
      <c r="D9" s="20">
        <v>5</v>
      </c>
      <c r="E9" s="18">
        <v>0</v>
      </c>
      <c r="F9" s="18">
        <v>0</v>
      </c>
      <c r="G9" s="18">
        <v>5</v>
      </c>
      <c r="H9" s="22" t="s">
        <v>145</v>
      </c>
      <c r="I9" s="20">
        <f>IF(C9=1,60,IF(C9=4,90,IF(C9=5,90,IF(C9=6,30,IF(C9=7,70,IF(C9=8,140,IF(C9=9,130,140)))))))</f>
        <v>140</v>
      </c>
      <c r="J9" s="20">
        <f>MAX(D9,G9)</f>
        <v>5</v>
      </c>
      <c r="K9" s="23">
        <f>D9-E9+F9</f>
        <v>5</v>
      </c>
      <c r="L9" s="24">
        <f>IF(K9-G9=0,0,"chyba")</f>
        <v>0</v>
      </c>
      <c r="M9" s="15"/>
      <c r="N9" s="25">
        <f>J9/I9</f>
        <v>0.03571428571428571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s="24" customFormat="1" ht="12.75">
      <c r="A10" s="18">
        <v>1</v>
      </c>
      <c r="B10" s="18">
        <v>9</v>
      </c>
      <c r="C10" s="20">
        <v>8</v>
      </c>
      <c r="D10" s="20">
        <v>0</v>
      </c>
      <c r="E10" s="18">
        <v>0</v>
      </c>
      <c r="F10" s="18">
        <v>0</v>
      </c>
      <c r="G10" s="18">
        <v>0</v>
      </c>
      <c r="H10" s="22" t="s">
        <v>146</v>
      </c>
      <c r="I10" s="20">
        <f>IF(C10=1,60,IF(C10=4,90,IF(C10=5,90,IF(C10=6,30,IF(C10=7,70,IF(C10=8,140,IF(C10=9,130,140)))))))</f>
        <v>140</v>
      </c>
      <c r="J10" s="20">
        <f>MAX(D10,G10)</f>
        <v>0</v>
      </c>
      <c r="K10" s="23">
        <f>D10-E10+F10</f>
        <v>0</v>
      </c>
      <c r="L10" s="24">
        <f>IF(K10-G10=0,0,"chyba")</f>
        <v>0</v>
      </c>
      <c r="M10" s="15"/>
      <c r="N10" s="25">
        <f>J10/I10</f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s="24" customFormat="1" ht="12.75">
      <c r="A11" s="18">
        <v>1</v>
      </c>
      <c r="B11" s="18">
        <v>11</v>
      </c>
      <c r="C11" s="20">
        <v>8</v>
      </c>
      <c r="D11" s="20">
        <v>20</v>
      </c>
      <c r="E11" s="18">
        <v>0</v>
      </c>
      <c r="F11" s="18">
        <v>2</v>
      </c>
      <c r="G11" s="18">
        <v>22</v>
      </c>
      <c r="H11" s="22" t="s">
        <v>147</v>
      </c>
      <c r="I11" s="20">
        <f>IF(C11=1,60,IF(C11=4,90,IF(C11=5,90,IF(C11=6,30,IF(C11=7,70,IF(C11=8,140,IF(C11=9,130,140)))))))</f>
        <v>140</v>
      </c>
      <c r="J11" s="20">
        <f>MAX(D11,G11)</f>
        <v>22</v>
      </c>
      <c r="K11" s="23">
        <f>D11-E11+F11</f>
        <v>22</v>
      </c>
      <c r="L11" s="24">
        <f>IF(K11-G11=0,0,"chyba")</f>
        <v>0</v>
      </c>
      <c r="M11" s="15"/>
      <c r="N11" s="25">
        <f>J11/I11</f>
        <v>0.15714285714285714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s="24" customFormat="1" ht="12.75">
      <c r="A12" s="18">
        <v>1</v>
      </c>
      <c r="B12" s="18">
        <v>10</v>
      </c>
      <c r="C12" s="20">
        <v>8</v>
      </c>
      <c r="D12" s="20">
        <v>4</v>
      </c>
      <c r="E12" s="18">
        <v>0</v>
      </c>
      <c r="F12" s="18">
        <v>3</v>
      </c>
      <c r="G12" s="18">
        <v>7</v>
      </c>
      <c r="H12" s="22" t="s">
        <v>148</v>
      </c>
      <c r="I12" s="20">
        <f>IF(C12=1,60,IF(C12=4,90,IF(C12=5,90,IF(C12=6,30,IF(C12=7,70,IF(C12=8,140,IF(C12=9,130,140)))))))</f>
        <v>140</v>
      </c>
      <c r="J12" s="20">
        <f>MAX(D12,G12)</f>
        <v>7</v>
      </c>
      <c r="K12" s="23">
        <f>D12-E12+F12</f>
        <v>7</v>
      </c>
      <c r="L12" s="24">
        <f>IF(K12-G12=0,0,"chyba")</f>
        <v>0</v>
      </c>
      <c r="M12" s="15"/>
      <c r="N12" s="25">
        <f>J12/I12</f>
        <v>0.05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s="24" customFormat="1" ht="12.75">
      <c r="A13" s="18">
        <v>1</v>
      </c>
      <c r="B13" s="18">
        <v>13</v>
      </c>
      <c r="C13" s="20">
        <v>8</v>
      </c>
      <c r="D13" s="18">
        <v>30</v>
      </c>
      <c r="E13" s="18">
        <v>7</v>
      </c>
      <c r="F13" s="18">
        <v>5</v>
      </c>
      <c r="G13" s="18">
        <v>28</v>
      </c>
      <c r="H13" s="22" t="s">
        <v>149</v>
      </c>
      <c r="I13" s="20">
        <f>IF(C13=1,60,IF(C13=4,90,IF(C13=5,90,IF(C13=6,30,IF(C13=7,70,IF(C13=8,140,IF(C13=9,130,140)))))))</f>
        <v>140</v>
      </c>
      <c r="J13" s="20">
        <f>MAX(D13,G13)</f>
        <v>30</v>
      </c>
      <c r="K13" s="23">
        <f>D13-E13+F13</f>
        <v>28</v>
      </c>
      <c r="L13" s="24">
        <f>IF(K13-G13=0,0,"chyba")</f>
        <v>0</v>
      </c>
      <c r="M13" s="15"/>
      <c r="N13" s="25">
        <f>J13/I13</f>
        <v>0.21428571428571427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s="24" customFormat="1" ht="12.75">
      <c r="A14" s="18">
        <v>1</v>
      </c>
      <c r="B14" s="18">
        <v>14</v>
      </c>
      <c r="C14" s="20">
        <v>8</v>
      </c>
      <c r="D14" s="18">
        <v>3</v>
      </c>
      <c r="E14" s="18">
        <v>0</v>
      </c>
      <c r="F14" s="18">
        <v>6</v>
      </c>
      <c r="G14" s="18">
        <v>9</v>
      </c>
      <c r="H14" s="22" t="s">
        <v>150</v>
      </c>
      <c r="I14" s="20">
        <f>IF(C14=1,60,IF(C14=4,90,IF(C14=5,90,IF(C14=6,30,IF(C14=7,70,IF(C14=8,140,IF(C14=9,130,140)))))))</f>
        <v>140</v>
      </c>
      <c r="J14" s="20">
        <f>MAX(D14,G14)</f>
        <v>9</v>
      </c>
      <c r="K14" s="23">
        <f>D14-E14+F14</f>
        <v>9</v>
      </c>
      <c r="L14" s="24">
        <f>IF(K14-G14=0,0,"chyba")</f>
        <v>0</v>
      </c>
      <c r="M14" s="15"/>
      <c r="N14" s="25">
        <f>J14/I14</f>
        <v>0.06428571428571428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s="24" customFormat="1" ht="12.75">
      <c r="A15" s="18">
        <v>1</v>
      </c>
      <c r="B15" s="18">
        <v>1</v>
      </c>
      <c r="C15" s="20">
        <v>8</v>
      </c>
      <c r="D15" s="18">
        <v>6</v>
      </c>
      <c r="E15" s="18">
        <v>0</v>
      </c>
      <c r="F15" s="18">
        <v>2</v>
      </c>
      <c r="G15" s="18">
        <v>8</v>
      </c>
      <c r="H15" s="22" t="s">
        <v>151</v>
      </c>
      <c r="I15" s="20">
        <f>IF(C15=1,60,IF(C15=4,90,IF(C15=5,90,IF(C15=6,30,IF(C15=7,70,IF(C15=8,140,IF(C15=9,130,140)))))))</f>
        <v>140</v>
      </c>
      <c r="J15" s="20">
        <f>MAX(D15,G15)</f>
        <v>8</v>
      </c>
      <c r="K15" s="23">
        <f>D15-E15+F15</f>
        <v>8</v>
      </c>
      <c r="L15" s="24">
        <f>IF(K15-G15=0,0,"chyba")</f>
        <v>0</v>
      </c>
      <c r="M15" s="15"/>
      <c r="N15" s="25">
        <f>J15/I15</f>
        <v>0.05714285714285714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s="24" customFormat="1" ht="12.75">
      <c r="A16" s="18">
        <v>1</v>
      </c>
      <c r="B16" s="18">
        <v>2</v>
      </c>
      <c r="C16" s="20">
        <v>8</v>
      </c>
      <c r="D16" s="18">
        <v>12</v>
      </c>
      <c r="E16" s="18">
        <v>3</v>
      </c>
      <c r="F16" s="18">
        <v>0</v>
      </c>
      <c r="G16" s="18">
        <v>9</v>
      </c>
      <c r="H16" s="22" t="s">
        <v>152</v>
      </c>
      <c r="I16" s="20">
        <f>IF(C16=1,60,IF(C16=4,90,IF(C16=5,90,IF(C16=6,30,IF(C16=7,70,IF(C16=8,140,IF(C16=9,130,140)))))))</f>
        <v>140</v>
      </c>
      <c r="J16" s="20">
        <f>MAX(D16,G16)</f>
        <v>12</v>
      </c>
      <c r="K16" s="23">
        <f>D16-E16+F16</f>
        <v>9</v>
      </c>
      <c r="L16" s="24">
        <f>IF(K16-G16=0,0,"chyba")</f>
        <v>0</v>
      </c>
      <c r="M16" s="30"/>
      <c r="N16" s="25">
        <f>J16/I16</f>
        <v>0.08571428571428572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5" ht="12.75">
      <c r="A17" s="18"/>
      <c r="B17" s="18"/>
      <c r="C17" s="20"/>
      <c r="D17" s="40"/>
      <c r="E17" s="18"/>
      <c r="F17" s="18"/>
      <c r="G17" s="18"/>
      <c r="H17" s="41"/>
      <c r="I17" s="42"/>
      <c r="J17" s="20"/>
      <c r="K17" s="23"/>
      <c r="M17" s="15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4"/>
    </row>
    <row r="18" spans="1:45" ht="12.75">
      <c r="A18" s="40" t="s">
        <v>136</v>
      </c>
      <c r="B18" s="45"/>
      <c r="C18" s="46"/>
      <c r="D18" s="40">
        <f>SUM(D9:D17)</f>
        <v>80</v>
      </c>
      <c r="E18" s="40">
        <f>SUM(E9:E17)</f>
        <v>10</v>
      </c>
      <c r="F18" s="40">
        <f>SUM(F9:F17)</f>
        <v>18</v>
      </c>
      <c r="G18" s="40">
        <f>SUM(G9:G17)</f>
        <v>88</v>
      </c>
      <c r="H18" s="40"/>
      <c r="I18" s="40">
        <f>SUM(I9:I17)</f>
        <v>1120</v>
      </c>
      <c r="J18" s="40">
        <f>SUM(J9:J17)</f>
        <v>93</v>
      </c>
      <c r="K18" s="23">
        <f>D18-E18+F18</f>
        <v>88</v>
      </c>
      <c r="L18" s="1">
        <f>IF(K18-G18=0,0,"chyba")</f>
        <v>0</v>
      </c>
      <c r="M18" s="15"/>
      <c r="N18" s="47">
        <f>J18/I18</f>
        <v>0.08303571428571428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9"/>
      <c r="AJ18" s="49"/>
      <c r="AK18" s="49"/>
      <c r="AL18" s="49"/>
      <c r="AM18" s="49"/>
      <c r="AN18" s="49"/>
      <c r="AO18" s="49"/>
      <c r="AP18" s="49"/>
      <c r="AQ18" s="49"/>
      <c r="AR18" s="50"/>
      <c r="AS18" s="51"/>
    </row>
    <row r="19" spans="3:45" ht="12.75">
      <c r="C19" s="52"/>
      <c r="D19" s="53"/>
      <c r="E19" s="53"/>
      <c r="F19" s="54"/>
      <c r="G19" s="53"/>
      <c r="H19" s="55"/>
      <c r="I19" s="53"/>
      <c r="N19" s="56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51"/>
    </row>
    <row r="20" spans="1:44" s="24" customFormat="1" ht="12.75">
      <c r="A20" s="18">
        <v>18</v>
      </c>
      <c r="B20" s="18">
        <v>2</v>
      </c>
      <c r="C20" s="20">
        <v>8</v>
      </c>
      <c r="D20" s="20">
        <v>3</v>
      </c>
      <c r="E20" s="18">
        <v>0</v>
      </c>
      <c r="F20" s="18">
        <v>0</v>
      </c>
      <c r="G20" s="18">
        <v>3</v>
      </c>
      <c r="H20" s="22" t="s">
        <v>153</v>
      </c>
      <c r="I20" s="20">
        <f>IF(C20=1,60,IF(C20=4,90,IF(C20=5,90,IF(C20=6,30,IF(C20=7,70,IF(C20=8,140,IF(C20=9,130,140)))))))</f>
        <v>140</v>
      </c>
      <c r="J20" s="20">
        <f>MAX(D20,G20)</f>
        <v>3</v>
      </c>
      <c r="K20" s="23">
        <f>D20-E20+F20</f>
        <v>3</v>
      </c>
      <c r="L20" s="24">
        <f>IF(K20-G20=0,0,"chyba")</f>
        <v>0</v>
      </c>
      <c r="M20" s="15"/>
      <c r="N20" s="25">
        <f>J20/I20</f>
        <v>0.02142857142857143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s="24" customFormat="1" ht="12.75">
      <c r="A21" s="18">
        <v>18</v>
      </c>
      <c r="B21" s="18">
        <v>4</v>
      </c>
      <c r="C21" s="20">
        <v>8</v>
      </c>
      <c r="D21" s="20">
        <v>0</v>
      </c>
      <c r="E21" s="18">
        <v>0</v>
      </c>
      <c r="F21" s="18">
        <v>0</v>
      </c>
      <c r="G21" s="18">
        <v>0</v>
      </c>
      <c r="H21" s="22" t="s">
        <v>146</v>
      </c>
      <c r="I21" s="20">
        <f>IF(C21=1,60,IF(C21=4,90,IF(C21=5,90,IF(C21=6,30,IF(C21=7,70,IF(C21=8,140,IF(C21=9,130,140)))))))</f>
        <v>140</v>
      </c>
      <c r="J21" s="20">
        <f>MAX(D21,G21)</f>
        <v>0</v>
      </c>
      <c r="K21" s="23">
        <f>D21-E21+F21</f>
        <v>0</v>
      </c>
      <c r="L21" s="24">
        <f>IF(K21-G21=0,0,"chyba")</f>
        <v>0</v>
      </c>
      <c r="M21" s="15"/>
      <c r="N21" s="25">
        <f>J21/I21</f>
        <v>0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s="24" customFormat="1" ht="12.75">
      <c r="A22" s="18">
        <v>18</v>
      </c>
      <c r="B22" s="18">
        <v>5</v>
      </c>
      <c r="C22" s="20">
        <v>8</v>
      </c>
      <c r="D22" s="20">
        <v>10</v>
      </c>
      <c r="E22" s="18">
        <v>0</v>
      </c>
      <c r="F22" s="18">
        <v>2</v>
      </c>
      <c r="G22" s="18">
        <v>12</v>
      </c>
      <c r="H22" s="22" t="s">
        <v>154</v>
      </c>
      <c r="I22" s="20">
        <f>IF(C22=1,60,IF(C22=4,90,IF(C22=5,90,IF(C22=6,30,IF(C22=7,70,IF(C22=8,140,IF(C22=9,130,140)))))))</f>
        <v>140</v>
      </c>
      <c r="J22" s="20">
        <f>MAX(D22,G22)</f>
        <v>12</v>
      </c>
      <c r="K22" s="23">
        <f>D22-E22+F22</f>
        <v>12</v>
      </c>
      <c r="L22" s="24">
        <f>IF(K22-G22=0,0,"chyba")</f>
        <v>0</v>
      </c>
      <c r="M22" s="15"/>
      <c r="N22" s="25">
        <f>J22/I22</f>
        <v>0.08571428571428572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s="24" customFormat="1" ht="12.75">
      <c r="A23" s="18">
        <v>18</v>
      </c>
      <c r="B23" s="18">
        <v>6</v>
      </c>
      <c r="C23" s="20">
        <v>9</v>
      </c>
      <c r="D23" s="20">
        <v>14</v>
      </c>
      <c r="E23" s="18">
        <v>1</v>
      </c>
      <c r="F23" s="18">
        <v>1</v>
      </c>
      <c r="G23" s="18">
        <v>14</v>
      </c>
      <c r="H23" s="22" t="s">
        <v>155</v>
      </c>
      <c r="I23" s="20">
        <f>IF(C23=1,60,IF(C23=4,90,IF(C23=5,90,IF(C23=6,30,IF(C23=7,70,IF(C23=8,140,IF(C23=9,130,140)))))))</f>
        <v>130</v>
      </c>
      <c r="J23" s="20">
        <f>MAX(D23,G23)</f>
        <v>14</v>
      </c>
      <c r="K23" s="23">
        <f>D23-E23+F23</f>
        <v>14</v>
      </c>
      <c r="L23" s="24">
        <f>IF(K23-G23=0,0,"chyba")</f>
        <v>0</v>
      </c>
      <c r="M23" s="15"/>
      <c r="N23" s="25">
        <f>J23/I23</f>
        <v>0.1076923076923077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s="24" customFormat="1" ht="12.75">
      <c r="A24" s="18">
        <v>18</v>
      </c>
      <c r="B24" s="18">
        <v>8</v>
      </c>
      <c r="C24" s="20">
        <v>8</v>
      </c>
      <c r="D24" s="18">
        <v>4</v>
      </c>
      <c r="E24" s="18">
        <v>0</v>
      </c>
      <c r="F24" s="18">
        <v>3</v>
      </c>
      <c r="G24" s="18">
        <v>7</v>
      </c>
      <c r="H24" s="22" t="s">
        <v>156</v>
      </c>
      <c r="I24" s="20">
        <f>IF(C24=1,60,IF(C24=4,90,IF(C24=5,90,IF(C24=6,30,IF(C24=7,70,IF(C24=8,140,IF(C24=9,130,140)))))))</f>
        <v>140</v>
      </c>
      <c r="J24" s="20">
        <f>MAX(D24,G24)</f>
        <v>7</v>
      </c>
      <c r="K24" s="23">
        <f>D24-E24+F24</f>
        <v>7</v>
      </c>
      <c r="L24" s="24">
        <f>IF(K24-G24=0,0,"chyba")</f>
        <v>0</v>
      </c>
      <c r="M24" s="15"/>
      <c r="N24" s="25">
        <f>J24/I24</f>
        <v>0.05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s="24" customFormat="1" ht="12.75">
      <c r="A25" s="18">
        <v>18</v>
      </c>
      <c r="B25" s="18">
        <v>10</v>
      </c>
      <c r="C25" s="20">
        <v>8</v>
      </c>
      <c r="D25" s="18">
        <v>16</v>
      </c>
      <c r="E25" s="18">
        <v>3</v>
      </c>
      <c r="F25" s="18">
        <v>1</v>
      </c>
      <c r="G25" s="18">
        <v>14</v>
      </c>
      <c r="H25" s="22" t="s">
        <v>157</v>
      </c>
      <c r="I25" s="20">
        <f>IF(C25=1,60,IF(C25=4,90,IF(C25=5,90,IF(C25=6,30,IF(C25=7,70,IF(C25=8,140,IF(C25=9,130,140)))))))</f>
        <v>140</v>
      </c>
      <c r="J25" s="20">
        <f>MAX(D25,G25)</f>
        <v>16</v>
      </c>
      <c r="K25" s="23">
        <f>D25-E25+F25</f>
        <v>14</v>
      </c>
      <c r="L25" s="24">
        <f>IF(K25-G25=0,0,"chyba")</f>
        <v>0</v>
      </c>
      <c r="M25" s="15"/>
      <c r="N25" s="25">
        <f>J25/I25</f>
        <v>0.11428571428571428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s="24" customFormat="1" ht="12.75">
      <c r="A26" s="18">
        <v>18</v>
      </c>
      <c r="B26" s="18">
        <v>11</v>
      </c>
      <c r="C26" s="20">
        <v>8</v>
      </c>
      <c r="D26" s="18">
        <v>17</v>
      </c>
      <c r="E26" s="18">
        <v>2</v>
      </c>
      <c r="F26" s="18">
        <v>2</v>
      </c>
      <c r="G26" s="18">
        <v>17</v>
      </c>
      <c r="H26" s="22" t="s">
        <v>158</v>
      </c>
      <c r="I26" s="20">
        <f>IF(C26=1,60,IF(C26=4,90,IF(C26=5,90,IF(C26=6,30,IF(C26=7,70,IF(C26=8,140,IF(C26=9,130,140)))))))</f>
        <v>140</v>
      </c>
      <c r="J26" s="20">
        <f>MAX(D26,G26)</f>
        <v>17</v>
      </c>
      <c r="K26" s="23">
        <f>D26-E26+F26</f>
        <v>17</v>
      </c>
      <c r="L26" s="24">
        <f>IF(K26-G26=0,0,"chyba")</f>
        <v>0</v>
      </c>
      <c r="M26" s="15"/>
      <c r="N26" s="25">
        <f>J26/I26</f>
        <v>0.12142857142857143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5" ht="12.75">
      <c r="A27" s="18"/>
      <c r="B27" s="18"/>
      <c r="C27" s="20"/>
      <c r="D27" s="40"/>
      <c r="E27" s="18"/>
      <c r="F27" s="18"/>
      <c r="G27" s="18"/>
      <c r="H27" s="41"/>
      <c r="I27" s="42"/>
      <c r="J27" s="20"/>
      <c r="K27" s="23"/>
      <c r="M27" s="15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4"/>
    </row>
    <row r="28" spans="1:45" ht="12.75">
      <c r="A28" s="40" t="s">
        <v>136</v>
      </c>
      <c r="B28" s="45"/>
      <c r="C28" s="46"/>
      <c r="D28" s="40">
        <f>SUM(D20:D27)</f>
        <v>64</v>
      </c>
      <c r="E28" s="40">
        <f>SUM(E20:E27)</f>
        <v>6</v>
      </c>
      <c r="F28" s="40">
        <f>SUM(F20:F27)</f>
        <v>9</v>
      </c>
      <c r="G28" s="40">
        <f>SUM(G20:G27)</f>
        <v>67</v>
      </c>
      <c r="H28" s="40"/>
      <c r="I28" s="40">
        <f>SUM(I20:I27)</f>
        <v>970</v>
      </c>
      <c r="J28" s="40">
        <f>SUM(J20:J27)</f>
        <v>69</v>
      </c>
      <c r="K28" s="23">
        <f>D28-E28+F28</f>
        <v>67</v>
      </c>
      <c r="L28" s="1">
        <f>IF(K28-G28=0,0,"chyba")</f>
        <v>0</v>
      </c>
      <c r="M28" s="15"/>
      <c r="N28" s="47">
        <f>J28/I28</f>
        <v>0.0711340206185567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51"/>
    </row>
    <row r="29" spans="3:45" ht="12.75">
      <c r="C29" s="52"/>
      <c r="D29" s="53"/>
      <c r="E29" s="53"/>
      <c r="F29" s="54"/>
      <c r="G29" s="53"/>
      <c r="H29" s="55"/>
      <c r="I29" s="53"/>
      <c r="N29" s="56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51"/>
    </row>
    <row r="30" spans="1:44" s="24" customFormat="1" ht="12.75">
      <c r="A30" s="18">
        <v>25</v>
      </c>
      <c r="B30" s="18">
        <v>2</v>
      </c>
      <c r="C30" s="20">
        <v>8</v>
      </c>
      <c r="D30" s="20">
        <v>6</v>
      </c>
      <c r="E30" s="18">
        <v>1</v>
      </c>
      <c r="F30" s="18">
        <v>0</v>
      </c>
      <c r="G30" s="18">
        <v>5</v>
      </c>
      <c r="H30" s="22" t="s">
        <v>159</v>
      </c>
      <c r="I30" s="20">
        <f>IF(C30=1,60,IF(C30=4,90,IF(C30=5,90,IF(C30=6,30,IF(C30=7,70,IF(C30=8,140,IF(C30=9,130,140)))))))</f>
        <v>140</v>
      </c>
      <c r="J30" s="20">
        <f>MAX(D30,G30)</f>
        <v>6</v>
      </c>
      <c r="K30" s="23">
        <f>D30-E30+F30</f>
        <v>5</v>
      </c>
      <c r="L30" s="24">
        <f>IF(K30-G30=0,0,"chyba")</f>
        <v>0</v>
      </c>
      <c r="M30" s="15"/>
      <c r="N30" s="25">
        <f>J30/I30</f>
        <v>0.04285714285714286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24" customFormat="1" ht="12.75">
      <c r="A31" s="18">
        <v>25</v>
      </c>
      <c r="B31" s="18">
        <v>7</v>
      </c>
      <c r="C31" s="20">
        <v>8</v>
      </c>
      <c r="D31" s="20">
        <v>1</v>
      </c>
      <c r="E31" s="18">
        <v>0</v>
      </c>
      <c r="F31" s="18">
        <v>0</v>
      </c>
      <c r="G31" s="18">
        <v>1</v>
      </c>
      <c r="H31" s="22" t="s">
        <v>160</v>
      </c>
      <c r="I31" s="20">
        <f>IF(C31=1,60,IF(C31=4,90,IF(C31=5,90,IF(C31=6,30,IF(C31=7,70,IF(C31=8,140,IF(C31=9,130,140)))))))</f>
        <v>140</v>
      </c>
      <c r="J31" s="20">
        <f>MAX(D31,G31)</f>
        <v>1</v>
      </c>
      <c r="K31" s="23">
        <f>D31-E31+F31</f>
        <v>1</v>
      </c>
      <c r="L31" s="24">
        <f>IF(K31-G31=0,0,"chyba")</f>
        <v>0</v>
      </c>
      <c r="M31" s="15"/>
      <c r="N31" s="25">
        <f>J31/I31</f>
        <v>0.007142857142857143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24" customFormat="1" ht="12.75">
      <c r="A32" s="18">
        <v>25</v>
      </c>
      <c r="B32" s="18">
        <v>8</v>
      </c>
      <c r="C32" s="20">
        <v>8</v>
      </c>
      <c r="D32" s="20">
        <v>15</v>
      </c>
      <c r="E32" s="18">
        <v>5</v>
      </c>
      <c r="F32" s="18">
        <v>0</v>
      </c>
      <c r="G32" s="18">
        <v>10</v>
      </c>
      <c r="H32" s="22" t="s">
        <v>161</v>
      </c>
      <c r="I32" s="20">
        <f>IF(C32=1,60,IF(C32=4,90,IF(C32=5,90,IF(C32=6,30,IF(C32=7,70,IF(C32=8,140,IF(C32=9,130,140)))))))</f>
        <v>140</v>
      </c>
      <c r="J32" s="20">
        <f>MAX(D32,G32)</f>
        <v>15</v>
      </c>
      <c r="K32" s="23">
        <f>D32-E32+F32</f>
        <v>10</v>
      </c>
      <c r="L32" s="24">
        <f>IF(K32-G32=0,0,"chyba")</f>
        <v>0</v>
      </c>
      <c r="M32" s="15"/>
      <c r="N32" s="25">
        <f>J32/I32</f>
        <v>0.10714285714285714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24" customFormat="1" ht="12.75">
      <c r="A33" s="18">
        <v>25</v>
      </c>
      <c r="B33" s="18">
        <v>12</v>
      </c>
      <c r="C33" s="20">
        <v>8</v>
      </c>
      <c r="D33" s="20">
        <v>1</v>
      </c>
      <c r="E33" s="18">
        <v>1</v>
      </c>
      <c r="F33" s="18">
        <v>1</v>
      </c>
      <c r="G33" s="18">
        <v>1</v>
      </c>
      <c r="H33" s="22" t="s">
        <v>162</v>
      </c>
      <c r="I33" s="20">
        <f>IF(C33=1,60,IF(C33=4,90,IF(C33=5,90,IF(C33=6,30,IF(C33=7,70,IF(C33=8,140,IF(C33=9,130,140)))))))</f>
        <v>140</v>
      </c>
      <c r="J33" s="20">
        <f>MAX(D33,G33)</f>
        <v>1</v>
      </c>
      <c r="K33" s="23">
        <f>D33-E33+F33</f>
        <v>1</v>
      </c>
      <c r="L33" s="24">
        <f>IF(K33-G33=0,0,"chyba")</f>
        <v>0</v>
      </c>
      <c r="M33" s="15"/>
      <c r="N33" s="25">
        <f>J33/I33</f>
        <v>0.007142857142857143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24" customFormat="1" ht="12.75">
      <c r="A34" s="18">
        <v>25</v>
      </c>
      <c r="B34" s="18">
        <v>14</v>
      </c>
      <c r="C34" s="20">
        <v>8</v>
      </c>
      <c r="D34" s="20">
        <v>13</v>
      </c>
      <c r="E34" s="18">
        <v>3</v>
      </c>
      <c r="F34" s="18">
        <v>0</v>
      </c>
      <c r="G34" s="18">
        <v>10</v>
      </c>
      <c r="H34" s="22" t="s">
        <v>163</v>
      </c>
      <c r="I34" s="20">
        <f>IF(C34=1,60,IF(C34=4,90,IF(C34=5,90,IF(C34=6,30,IF(C34=7,70,IF(C34=8,140,IF(C34=9,130,140)))))))</f>
        <v>140</v>
      </c>
      <c r="J34" s="20">
        <f>MAX(D34,G34)</f>
        <v>13</v>
      </c>
      <c r="K34" s="23">
        <f>D34-E34+F34</f>
        <v>10</v>
      </c>
      <c r="L34" s="24">
        <f>IF(K34-G34=0,0,"chyba")</f>
        <v>0</v>
      </c>
      <c r="M34" s="15"/>
      <c r="N34" s="25">
        <f>J34/I34</f>
        <v>0.09285714285714286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24" customFormat="1" ht="12.75">
      <c r="A35" s="18">
        <v>25</v>
      </c>
      <c r="B35" s="18">
        <v>15</v>
      </c>
      <c r="C35" s="20">
        <v>8</v>
      </c>
      <c r="D35" s="18">
        <v>24</v>
      </c>
      <c r="E35" s="18">
        <v>11</v>
      </c>
      <c r="F35" s="18">
        <v>0</v>
      </c>
      <c r="G35" s="18">
        <v>13</v>
      </c>
      <c r="H35" s="22" t="s">
        <v>164</v>
      </c>
      <c r="I35" s="20">
        <f>IF(C35=1,60,IF(C35=4,90,IF(C35=5,90,IF(C35=6,30,IF(C35=7,70,IF(C35=8,140,IF(C35=9,130,140)))))))</f>
        <v>140</v>
      </c>
      <c r="J35" s="20">
        <f>MAX(D35,G35)</f>
        <v>24</v>
      </c>
      <c r="K35" s="23">
        <f>D35-E35+F35</f>
        <v>13</v>
      </c>
      <c r="L35" s="24">
        <f>IF(K35-G35=0,0,"chyba")</f>
        <v>0</v>
      </c>
      <c r="M35" s="15"/>
      <c r="N35" s="25">
        <f>J35/I35</f>
        <v>0.17142857142857143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24" customFormat="1" ht="12.75">
      <c r="A36" s="18">
        <v>25</v>
      </c>
      <c r="B36" s="18">
        <v>16</v>
      </c>
      <c r="C36" s="20">
        <v>9</v>
      </c>
      <c r="D36" s="18">
        <v>2</v>
      </c>
      <c r="E36" s="18">
        <v>0</v>
      </c>
      <c r="F36" s="18">
        <v>0</v>
      </c>
      <c r="G36" s="18">
        <v>2</v>
      </c>
      <c r="H36" s="22" t="s">
        <v>165</v>
      </c>
      <c r="I36" s="20">
        <f>IF(C36=1,60,IF(C36=4,90,IF(C36=5,90,IF(C36=6,30,IF(C36=7,70,IF(C36=8,140,IF(C36=9,130,140)))))))</f>
        <v>130</v>
      </c>
      <c r="J36" s="20">
        <f>MAX(D36,G36)</f>
        <v>2</v>
      </c>
      <c r="K36" s="23">
        <f>D36-E36+F36</f>
        <v>2</v>
      </c>
      <c r="L36" s="24">
        <f>IF(K36-G36=0,0,"chyba")</f>
        <v>0</v>
      </c>
      <c r="M36" s="15"/>
      <c r="N36" s="25">
        <f>J36/I36</f>
        <v>0.015384615384615385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24" customFormat="1" ht="12.75">
      <c r="A37" s="18">
        <v>25</v>
      </c>
      <c r="B37" s="18">
        <v>1</v>
      </c>
      <c r="C37" s="20">
        <v>8</v>
      </c>
      <c r="D37" s="18">
        <v>0</v>
      </c>
      <c r="E37" s="18">
        <v>0</v>
      </c>
      <c r="F37" s="18">
        <v>1</v>
      </c>
      <c r="G37" s="18">
        <v>1</v>
      </c>
      <c r="H37" s="22" t="s">
        <v>166</v>
      </c>
      <c r="I37" s="20">
        <f>IF(C37=1,60,IF(C37=4,90,IF(C37=5,90,IF(C37=6,30,IF(C37=7,70,IF(C37=8,140,IF(C37=9,130,140)))))))</f>
        <v>140</v>
      </c>
      <c r="J37" s="20">
        <f>MAX(D37,G37)</f>
        <v>1</v>
      </c>
      <c r="K37" s="23">
        <f>D37-E37+F37</f>
        <v>1</v>
      </c>
      <c r="L37" s="24">
        <f>IF(K37-G37=0,0,"chyba")</f>
        <v>0</v>
      </c>
      <c r="M37" s="15"/>
      <c r="N37" s="25">
        <f>J37/I37</f>
        <v>0.007142857142857143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5" ht="12.75">
      <c r="A38" s="18"/>
      <c r="B38" s="18"/>
      <c r="C38" s="20"/>
      <c r="D38" s="40"/>
      <c r="E38" s="18"/>
      <c r="F38" s="18"/>
      <c r="G38" s="18"/>
      <c r="H38" s="41"/>
      <c r="I38" s="42"/>
      <c r="J38" s="20"/>
      <c r="K38" s="23"/>
      <c r="M38" s="15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4"/>
    </row>
    <row r="39" spans="1:45" ht="12.75">
      <c r="A39" s="40" t="s">
        <v>136</v>
      </c>
      <c r="B39" s="45"/>
      <c r="C39" s="46"/>
      <c r="D39" s="40">
        <f>SUM(D30:D38)</f>
        <v>62</v>
      </c>
      <c r="E39" s="40">
        <f>SUM(E30:E38)</f>
        <v>21</v>
      </c>
      <c r="F39" s="40">
        <f>SUM(F30:F38)</f>
        <v>2</v>
      </c>
      <c r="G39" s="40">
        <f>SUM(G30:G38)</f>
        <v>43</v>
      </c>
      <c r="H39" s="40"/>
      <c r="I39" s="40">
        <f>SUM(I30:I38)</f>
        <v>1110</v>
      </c>
      <c r="J39" s="40">
        <f>SUM(J30:J38)</f>
        <v>63</v>
      </c>
      <c r="K39" s="23">
        <f>D39-E39+F39</f>
        <v>43</v>
      </c>
      <c r="L39" s="1">
        <f>IF(K39-G39=0,0,"chyba")</f>
        <v>0</v>
      </c>
      <c r="M39" s="15"/>
      <c r="N39" s="47">
        <f>J39/I39</f>
        <v>0.05675675675675676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/>
      <c r="AJ39" s="49"/>
      <c r="AK39" s="49"/>
      <c r="AL39" s="49"/>
      <c r="AM39" s="49"/>
      <c r="AN39" s="49"/>
      <c r="AO39" s="49"/>
      <c r="AP39" s="49"/>
      <c r="AQ39" s="49"/>
      <c r="AR39" s="50"/>
      <c r="AS39" s="51"/>
    </row>
    <row r="40" spans="3:45" ht="12.75">
      <c r="C40" s="52"/>
      <c r="D40" s="53"/>
      <c r="E40" s="53"/>
      <c r="F40" s="54"/>
      <c r="G40" s="53"/>
      <c r="H40" s="55"/>
      <c r="I40" s="53"/>
      <c r="N40" s="56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51"/>
    </row>
    <row r="41" spans="1:44" s="24" customFormat="1" ht="12.75">
      <c r="A41" s="18">
        <v>56</v>
      </c>
      <c r="B41" s="18">
        <v>53</v>
      </c>
      <c r="C41" s="20">
        <v>7</v>
      </c>
      <c r="D41" s="20">
        <v>17</v>
      </c>
      <c r="E41" s="18">
        <v>2</v>
      </c>
      <c r="F41" s="18">
        <v>0</v>
      </c>
      <c r="G41" s="18">
        <v>15</v>
      </c>
      <c r="H41" s="22" t="s">
        <v>167</v>
      </c>
      <c r="I41" s="20">
        <f>IF(C41=1,60,IF(C41=4,90,IF(C41=5,90,IF(C41=6,30,IF(C41=7,70,IF(C41=8,140,IF(C41=9,130,140)))))))</f>
        <v>70</v>
      </c>
      <c r="J41" s="20">
        <f>MAX(D41,G41)</f>
        <v>17</v>
      </c>
      <c r="K41" s="23">
        <f>D41-E41+F41</f>
        <v>15</v>
      </c>
      <c r="L41" s="24">
        <f>IF(K41-G41=0,0,"chyba")</f>
        <v>0</v>
      </c>
      <c r="M41" s="30"/>
      <c r="N41" s="25">
        <f>J41/I41</f>
        <v>0.24285714285714285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5" ht="12.75">
      <c r="A42" s="18"/>
      <c r="B42" s="18"/>
      <c r="C42" s="20"/>
      <c r="D42" s="40"/>
      <c r="E42" s="18"/>
      <c r="F42" s="18"/>
      <c r="G42" s="18"/>
      <c r="H42" s="41"/>
      <c r="I42" s="42"/>
      <c r="J42" s="20"/>
      <c r="K42" s="23"/>
      <c r="M42" s="15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4"/>
    </row>
    <row r="43" spans="1:45" ht="12.75">
      <c r="A43" s="40" t="s">
        <v>136</v>
      </c>
      <c r="B43" s="45"/>
      <c r="C43" s="46"/>
      <c r="D43" s="40">
        <f>SUM(D41:D42)</f>
        <v>17</v>
      </c>
      <c r="E43" s="40">
        <f>SUM(E41:E42)</f>
        <v>2</v>
      </c>
      <c r="F43" s="40">
        <f>SUM(F41:F42)</f>
        <v>0</v>
      </c>
      <c r="G43" s="40">
        <f>SUM(G41:G42)</f>
        <v>15</v>
      </c>
      <c r="H43" s="40"/>
      <c r="I43" s="40">
        <f>SUM(I41:I42)</f>
        <v>70</v>
      </c>
      <c r="J43" s="40">
        <f>SUM(J41:J42)</f>
        <v>17</v>
      </c>
      <c r="K43" s="23">
        <f>D43-E43+F43</f>
        <v>15</v>
      </c>
      <c r="L43" s="1">
        <f>IF(K43-G43=0,0,"chyba")</f>
        <v>0</v>
      </c>
      <c r="M43" s="15"/>
      <c r="N43" s="47">
        <f>J43/I43</f>
        <v>0.24285714285714285</v>
      </c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/>
      <c r="AJ43" s="49"/>
      <c r="AK43" s="49"/>
      <c r="AL43" s="49"/>
      <c r="AM43" s="49"/>
      <c r="AN43" s="49"/>
      <c r="AO43" s="49"/>
      <c r="AP43" s="49"/>
      <c r="AQ43" s="49"/>
      <c r="AR43" s="50"/>
      <c r="AS43" s="51"/>
    </row>
    <row r="44" spans="3:45" ht="12.75">
      <c r="C44" s="52"/>
      <c r="D44" s="53"/>
      <c r="E44" s="53"/>
      <c r="F44" s="54"/>
      <c r="G44" s="53"/>
      <c r="H44" s="55"/>
      <c r="I44" s="53"/>
      <c r="N44" s="56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51"/>
    </row>
    <row r="45" spans="1:44" s="24" customFormat="1" ht="12.75">
      <c r="A45" s="18">
        <v>57</v>
      </c>
      <c r="B45" s="18">
        <v>62</v>
      </c>
      <c r="C45" s="20">
        <v>7</v>
      </c>
      <c r="D45" s="20">
        <v>7</v>
      </c>
      <c r="E45" s="18">
        <v>1</v>
      </c>
      <c r="F45" s="18">
        <v>0</v>
      </c>
      <c r="G45" s="18">
        <v>6</v>
      </c>
      <c r="H45" s="22" t="s">
        <v>145</v>
      </c>
      <c r="I45" s="20">
        <f>IF(C45=1,60,IF(C45=4,90,IF(C45=5,90,IF(C45=6,30,IF(C45=7,70,IF(C45=8,140,IF(C45=9,130,140)))))))</f>
        <v>70</v>
      </c>
      <c r="J45" s="20">
        <f>MAX(D45,G45)</f>
        <v>7</v>
      </c>
      <c r="K45" s="23">
        <f>D45-E45+F45</f>
        <v>6</v>
      </c>
      <c r="L45" s="24">
        <f>IF(K45-G45=0,0,"chyba")</f>
        <v>0</v>
      </c>
      <c r="M45" s="15"/>
      <c r="N45" s="25">
        <f>J45/I45</f>
        <v>0.1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5" ht="12.75">
      <c r="A46" s="18"/>
      <c r="B46" s="18"/>
      <c r="C46" s="20"/>
      <c r="D46" s="40"/>
      <c r="E46" s="18"/>
      <c r="F46" s="18"/>
      <c r="G46" s="18"/>
      <c r="H46" s="41"/>
      <c r="I46" s="42"/>
      <c r="J46" s="20"/>
      <c r="K46" s="23"/>
      <c r="M46" s="1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4"/>
    </row>
    <row r="47" spans="1:45" ht="12.75">
      <c r="A47" s="40" t="s">
        <v>136</v>
      </c>
      <c r="B47" s="45"/>
      <c r="C47" s="46"/>
      <c r="D47" s="40">
        <f>SUM(D45:D46)</f>
        <v>7</v>
      </c>
      <c r="E47" s="40">
        <f>SUM(E45:E46)</f>
        <v>1</v>
      </c>
      <c r="F47" s="40">
        <f>SUM(F45:F46)</f>
        <v>0</v>
      </c>
      <c r="G47" s="40">
        <f>SUM(G45:G46)</f>
        <v>6</v>
      </c>
      <c r="H47" s="40"/>
      <c r="I47" s="40">
        <f>SUM(I45:I46)</f>
        <v>70</v>
      </c>
      <c r="J47" s="40">
        <f>SUM(J45:J46)</f>
        <v>7</v>
      </c>
      <c r="K47" s="23">
        <f>D47-E47+F47</f>
        <v>6</v>
      </c>
      <c r="L47" s="1">
        <f>IF(K47-G47=0,0,"chyba")</f>
        <v>0</v>
      </c>
      <c r="M47" s="15"/>
      <c r="N47" s="47">
        <f>J47/I47</f>
        <v>0.1</v>
      </c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9"/>
      <c r="AJ47" s="49"/>
      <c r="AK47" s="49"/>
      <c r="AL47" s="49"/>
      <c r="AM47" s="49"/>
      <c r="AN47" s="49"/>
      <c r="AO47" s="49"/>
      <c r="AP47" s="49"/>
      <c r="AQ47" s="49"/>
      <c r="AR47" s="50"/>
      <c r="AS47" s="51"/>
    </row>
    <row r="48" spans="3:45" ht="12.75">
      <c r="C48" s="52"/>
      <c r="D48" s="53"/>
      <c r="E48" s="53"/>
      <c r="F48" s="54"/>
      <c r="G48" s="53"/>
      <c r="H48" s="55"/>
      <c r="I48" s="53"/>
      <c r="N48" s="56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51"/>
    </row>
    <row r="49" spans="1:44" s="24" customFormat="1" ht="12.75">
      <c r="A49" s="18">
        <v>143</v>
      </c>
      <c r="B49" s="18">
        <v>4</v>
      </c>
      <c r="C49" s="20">
        <v>4</v>
      </c>
      <c r="D49" s="20">
        <v>15</v>
      </c>
      <c r="E49" s="18">
        <v>1</v>
      </c>
      <c r="F49" s="18">
        <v>2</v>
      </c>
      <c r="G49" s="18">
        <v>16</v>
      </c>
      <c r="H49" s="22" t="s">
        <v>168</v>
      </c>
      <c r="I49" s="20">
        <f>IF(C49=1,60,IF(C49=4,90,IF(C49=5,90,IF(C49=6,30,IF(C49=7,70,IF(C49=8,140,IF(C49=9,130,140)))))))</f>
        <v>90</v>
      </c>
      <c r="J49" s="20">
        <f>MAX(D49,G49)</f>
        <v>16</v>
      </c>
      <c r="K49" s="23">
        <f>D49-E49+F49</f>
        <v>16</v>
      </c>
      <c r="L49" s="24">
        <f>IF(K49-G49=0,0,"chyba")</f>
        <v>0</v>
      </c>
      <c r="M49" s="15"/>
      <c r="N49" s="25">
        <f>J49/I49</f>
        <v>0.17777777777777778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24" customFormat="1" ht="12.75">
      <c r="A50" s="18">
        <v>143</v>
      </c>
      <c r="B50" s="18">
        <v>5</v>
      </c>
      <c r="C50" s="20">
        <v>4</v>
      </c>
      <c r="D50" s="18">
        <v>16</v>
      </c>
      <c r="E50" s="18">
        <v>4</v>
      </c>
      <c r="F50" s="18">
        <v>0</v>
      </c>
      <c r="G50" s="18">
        <v>12</v>
      </c>
      <c r="H50" s="22" t="s">
        <v>169</v>
      </c>
      <c r="I50" s="20">
        <f>IF(C50=1,60,IF(C50=4,90,IF(C50=5,90,IF(C50=6,30,IF(C50=7,70,IF(C50=8,140,IF(C50=9,130,140)))))))</f>
        <v>90</v>
      </c>
      <c r="J50" s="20">
        <f>MAX(D50,G50)</f>
        <v>16</v>
      </c>
      <c r="K50" s="23">
        <f>D50-E50+F50</f>
        <v>12</v>
      </c>
      <c r="L50" s="24">
        <f>IF(K50-G50=0,0,"chyba")</f>
        <v>0</v>
      </c>
      <c r="M50" s="15"/>
      <c r="N50" s="25">
        <f>J50/I50</f>
        <v>0.17777777777777778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24" customFormat="1" ht="12.75">
      <c r="A51" s="18">
        <v>143</v>
      </c>
      <c r="B51" s="18">
        <v>2</v>
      </c>
      <c r="C51" s="20">
        <v>4</v>
      </c>
      <c r="D51" s="18">
        <v>12</v>
      </c>
      <c r="E51" s="18">
        <v>0</v>
      </c>
      <c r="F51" s="18">
        <v>0</v>
      </c>
      <c r="G51" s="18">
        <v>12</v>
      </c>
      <c r="H51" s="22" t="s">
        <v>170</v>
      </c>
      <c r="I51" s="20">
        <f>IF(C51=1,60,IF(C51=4,90,IF(C51=5,90,IF(C51=6,30,IF(C51=7,70,IF(C51=8,140,IF(C51=9,130,140)))))))</f>
        <v>90</v>
      </c>
      <c r="J51" s="20">
        <f>MAX(D51,G51)</f>
        <v>12</v>
      </c>
      <c r="K51" s="23">
        <f>D51-E51+F51</f>
        <v>12</v>
      </c>
      <c r="L51" s="24">
        <f>IF(K51-G51=0,0,"chyba")</f>
        <v>0</v>
      </c>
      <c r="M51" s="15"/>
      <c r="N51" s="25">
        <f>J51/I51</f>
        <v>0.13333333333333333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5" ht="12.75">
      <c r="A52" s="18"/>
      <c r="B52" s="18"/>
      <c r="C52" s="20"/>
      <c r="D52" s="40"/>
      <c r="E52" s="18"/>
      <c r="F52" s="18"/>
      <c r="G52" s="18"/>
      <c r="H52" s="41"/>
      <c r="I52" s="42"/>
      <c r="J52" s="20"/>
      <c r="K52" s="23"/>
      <c r="M52" s="15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4"/>
    </row>
    <row r="53" spans="1:45" ht="12.75">
      <c r="A53" s="40" t="s">
        <v>136</v>
      </c>
      <c r="B53" s="45"/>
      <c r="C53" s="46"/>
      <c r="D53" s="40">
        <f>SUM(D49:D52)</f>
        <v>43</v>
      </c>
      <c r="E53" s="40">
        <f>SUM(E49:E52)</f>
        <v>5</v>
      </c>
      <c r="F53" s="40">
        <f>SUM(F49:F52)</f>
        <v>2</v>
      </c>
      <c r="G53" s="40">
        <f>SUM(G49:G52)</f>
        <v>40</v>
      </c>
      <c r="H53" s="40"/>
      <c r="I53" s="40">
        <f>SUM(I49:I52)</f>
        <v>270</v>
      </c>
      <c r="J53" s="40">
        <f>SUM(J49:J52)</f>
        <v>44</v>
      </c>
      <c r="K53" s="23">
        <f>D53-E53+F53</f>
        <v>40</v>
      </c>
      <c r="L53" s="1">
        <f>IF(K53-G53=0,0,"chyba")</f>
        <v>0</v>
      </c>
      <c r="M53" s="15"/>
      <c r="N53" s="47">
        <f>J53/I53</f>
        <v>0.16296296296296298</v>
      </c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9"/>
      <c r="AJ53" s="49"/>
      <c r="AK53" s="49"/>
      <c r="AL53" s="49"/>
      <c r="AM53" s="49"/>
      <c r="AN53" s="49"/>
      <c r="AO53" s="49"/>
      <c r="AP53" s="49"/>
      <c r="AQ53" s="49"/>
      <c r="AR53" s="50"/>
      <c r="AS53" s="51"/>
    </row>
    <row r="54" spans="3:45" ht="12.75">
      <c r="C54" s="52"/>
      <c r="D54" s="53"/>
      <c r="E54" s="53"/>
      <c r="F54" s="54"/>
      <c r="G54" s="53"/>
      <c r="H54" s="55"/>
      <c r="I54" s="53"/>
      <c r="N54" s="56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51"/>
    </row>
    <row r="55" spans="1:44" s="24" customFormat="1" ht="12.75">
      <c r="A55" s="18">
        <v>174</v>
      </c>
      <c r="B55" s="18">
        <v>2</v>
      </c>
      <c r="C55" s="20">
        <v>5</v>
      </c>
      <c r="D55" s="20">
        <v>3</v>
      </c>
      <c r="E55" s="18">
        <v>0</v>
      </c>
      <c r="F55" s="18">
        <v>2</v>
      </c>
      <c r="G55" s="18">
        <v>5</v>
      </c>
      <c r="H55" s="22" t="s">
        <v>171</v>
      </c>
      <c r="I55" s="20">
        <f>IF(C55=1,60,IF(C55=4,90,IF(C55=5,90,IF(C55=6,30,IF(C55=7,70,IF(C55=8,140,IF(C55=9,130,140)))))))</f>
        <v>90</v>
      </c>
      <c r="J55" s="20">
        <f>MAX(D55,G55)</f>
        <v>5</v>
      </c>
      <c r="K55" s="23">
        <f>D55-E55+F55</f>
        <v>5</v>
      </c>
      <c r="L55" s="24">
        <f>IF(K55-G55=0,0,"chyba")</f>
        <v>0</v>
      </c>
      <c r="M55" s="15"/>
      <c r="N55" s="25">
        <f>J55/I55</f>
        <v>0.05555555555555555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24" customFormat="1" ht="12.75">
      <c r="A56" s="18">
        <v>174</v>
      </c>
      <c r="B56" s="18">
        <v>4</v>
      </c>
      <c r="C56" s="20">
        <v>4</v>
      </c>
      <c r="D56" s="20">
        <v>9</v>
      </c>
      <c r="E56" s="18">
        <v>0</v>
      </c>
      <c r="F56" s="18">
        <v>2</v>
      </c>
      <c r="G56" s="18">
        <v>11</v>
      </c>
      <c r="H56" s="22" t="s">
        <v>172</v>
      </c>
      <c r="I56" s="20">
        <f>IF(C56=1,60,IF(C56=4,90,IF(C56=5,90,IF(C56=6,30,IF(C56=7,70,IF(C56=8,140,IF(C56=9,130,140)))))))</f>
        <v>90</v>
      </c>
      <c r="J56" s="20">
        <f>MAX(D56,G56)</f>
        <v>11</v>
      </c>
      <c r="K56" s="23">
        <f>D56-E56+F56</f>
        <v>11</v>
      </c>
      <c r="L56" s="24">
        <f>IF(K56-G56=0,0,"chyba")</f>
        <v>0</v>
      </c>
      <c r="M56" s="15"/>
      <c r="N56" s="25">
        <f>J56/I56</f>
        <v>0.12222222222222222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s="24" customFormat="1" ht="12.75">
      <c r="A57" s="18">
        <v>174</v>
      </c>
      <c r="B57" s="18">
        <v>6</v>
      </c>
      <c r="C57" s="20">
        <v>5</v>
      </c>
      <c r="D57" s="20">
        <v>21</v>
      </c>
      <c r="E57" s="18">
        <v>1</v>
      </c>
      <c r="F57" s="18">
        <v>0</v>
      </c>
      <c r="G57" s="18">
        <v>20</v>
      </c>
      <c r="H57" s="22" t="s">
        <v>173</v>
      </c>
      <c r="I57" s="20">
        <f>IF(C57=1,60,IF(C57=4,90,IF(C57=5,90,IF(C57=6,30,IF(C57=7,70,IF(C57=8,140,IF(C57=9,130,140)))))))</f>
        <v>90</v>
      </c>
      <c r="J57" s="20">
        <f>MAX(D57,G57)</f>
        <v>21</v>
      </c>
      <c r="K57" s="23">
        <f>D57-E57+F57</f>
        <v>20</v>
      </c>
      <c r="L57" s="24">
        <f>IF(K57-G57=0,0,"chyba")</f>
        <v>0</v>
      </c>
      <c r="M57" s="15"/>
      <c r="N57" s="25">
        <f>J57/I57</f>
        <v>0.23333333333333334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s="24" customFormat="1" ht="12.75">
      <c r="A58" s="18">
        <v>174</v>
      </c>
      <c r="B58" s="18">
        <v>5</v>
      </c>
      <c r="C58" s="20">
        <v>5</v>
      </c>
      <c r="D58" s="18">
        <v>6</v>
      </c>
      <c r="E58" s="18">
        <v>0</v>
      </c>
      <c r="F58" s="18">
        <v>3</v>
      </c>
      <c r="G58" s="18">
        <v>9</v>
      </c>
      <c r="H58" s="22" t="s">
        <v>174</v>
      </c>
      <c r="I58" s="20">
        <f>IF(C58=1,60,IF(C58=4,90,IF(C58=5,90,IF(C58=6,30,IF(C58=7,70,IF(C58=8,140,IF(C58=9,130,140)))))))</f>
        <v>90</v>
      </c>
      <c r="J58" s="20">
        <f>MAX(D58,G58)</f>
        <v>9</v>
      </c>
      <c r="K58" s="23">
        <f>D58-E58+F58</f>
        <v>9</v>
      </c>
      <c r="L58" s="24">
        <f>IF(K58-G58=0,0,"chyba")</f>
        <v>0</v>
      </c>
      <c r="M58" s="15"/>
      <c r="N58" s="25">
        <f>J58/I58</f>
        <v>0.1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s="24" customFormat="1" ht="12.75">
      <c r="A59" s="18">
        <v>174</v>
      </c>
      <c r="B59" s="18">
        <v>7</v>
      </c>
      <c r="C59" s="20">
        <v>5</v>
      </c>
      <c r="D59" s="18">
        <v>17</v>
      </c>
      <c r="E59" s="18">
        <v>4</v>
      </c>
      <c r="F59" s="18">
        <v>0</v>
      </c>
      <c r="G59" s="18">
        <v>13</v>
      </c>
      <c r="H59" s="22" t="s">
        <v>175</v>
      </c>
      <c r="I59" s="20">
        <f>IF(C59=1,60,IF(C59=4,90,IF(C59=5,90,IF(C59=6,30,IF(C59=7,70,IF(C59=8,140,IF(C59=9,130,140)))))))</f>
        <v>90</v>
      </c>
      <c r="J59" s="20">
        <f>MAX(D59,G59)</f>
        <v>17</v>
      </c>
      <c r="K59" s="23">
        <f>D59-E59+F59</f>
        <v>13</v>
      </c>
      <c r="L59" s="24">
        <f>IF(K59-G59=0,0,"chyba")</f>
        <v>0</v>
      </c>
      <c r="M59" s="15"/>
      <c r="N59" s="25">
        <f>J59/I59</f>
        <v>0.18888888888888888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s="24" customFormat="1" ht="12.75">
      <c r="A60" s="18">
        <v>174</v>
      </c>
      <c r="B60" s="18">
        <v>8</v>
      </c>
      <c r="C60" s="20">
        <v>4</v>
      </c>
      <c r="D60" s="18">
        <v>13</v>
      </c>
      <c r="E60" s="18">
        <v>2</v>
      </c>
      <c r="F60" s="18">
        <v>3</v>
      </c>
      <c r="G60" s="18">
        <v>14</v>
      </c>
      <c r="H60" s="22" t="s">
        <v>176</v>
      </c>
      <c r="I60" s="20">
        <f>IF(C60=1,60,IF(C60=4,90,IF(C60=5,90,IF(C60=6,30,IF(C60=7,70,IF(C60=8,140,IF(C60=9,130,140)))))))</f>
        <v>90</v>
      </c>
      <c r="J60" s="20">
        <f>MAX(D60,G60)</f>
        <v>14</v>
      </c>
      <c r="K60" s="23">
        <f>D60-E60+F60</f>
        <v>14</v>
      </c>
      <c r="L60" s="24">
        <f>IF(K60-G60=0,0,"chyba")</f>
        <v>0</v>
      </c>
      <c r="M60" s="15"/>
      <c r="N60" s="25">
        <f>J60/I60</f>
        <v>0.15555555555555556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5" ht="12.75">
      <c r="A61" s="18"/>
      <c r="B61" s="18"/>
      <c r="C61" s="20"/>
      <c r="D61" s="40"/>
      <c r="E61" s="18"/>
      <c r="F61" s="18"/>
      <c r="G61" s="18"/>
      <c r="H61" s="41"/>
      <c r="I61" s="42"/>
      <c r="J61" s="20"/>
      <c r="K61" s="23"/>
      <c r="M61" s="15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4"/>
    </row>
    <row r="62" spans="1:45" ht="12.75">
      <c r="A62" s="40" t="s">
        <v>136</v>
      </c>
      <c r="B62" s="45"/>
      <c r="C62" s="46"/>
      <c r="D62" s="40">
        <f>SUM(D55:D61)</f>
        <v>69</v>
      </c>
      <c r="E62" s="40">
        <f>SUM(E55:E61)</f>
        <v>7</v>
      </c>
      <c r="F62" s="40">
        <f>SUM(F55:F61)</f>
        <v>10</v>
      </c>
      <c r="G62" s="40">
        <f>SUM(G55:G61)</f>
        <v>72</v>
      </c>
      <c r="H62" s="40"/>
      <c r="I62" s="40">
        <f>SUM(I55:I61)</f>
        <v>540</v>
      </c>
      <c r="J62" s="40">
        <f>SUM(J55:J61)</f>
        <v>77</v>
      </c>
      <c r="K62" s="23">
        <f>D62-E62+F62</f>
        <v>72</v>
      </c>
      <c r="L62" s="1">
        <f>IF(K62-G62=0,0,"chyba")</f>
        <v>0</v>
      </c>
      <c r="M62" s="15"/>
      <c r="N62" s="47">
        <f>J62/I62</f>
        <v>0.1425925925925926</v>
      </c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9"/>
      <c r="AJ62" s="49"/>
      <c r="AK62" s="49"/>
      <c r="AL62" s="49"/>
      <c r="AM62" s="49"/>
      <c r="AN62" s="49"/>
      <c r="AO62" s="49"/>
      <c r="AP62" s="49"/>
      <c r="AQ62" s="49"/>
      <c r="AR62" s="50"/>
      <c r="AS62" s="51"/>
    </row>
    <row r="63" spans="3:45" ht="12.75">
      <c r="C63" s="52"/>
      <c r="D63" s="53"/>
      <c r="E63" s="53"/>
      <c r="F63" s="54"/>
      <c r="G63" s="53"/>
      <c r="H63" s="55"/>
      <c r="I63" s="53"/>
      <c r="N63" s="56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51"/>
    </row>
    <row r="64" spans="1:44" s="24" customFormat="1" ht="12.75">
      <c r="A64" s="18">
        <v>180</v>
      </c>
      <c r="B64" s="18">
        <v>4</v>
      </c>
      <c r="C64" s="20">
        <v>5</v>
      </c>
      <c r="D64" s="18">
        <v>20</v>
      </c>
      <c r="E64" s="18">
        <v>2</v>
      </c>
      <c r="F64" s="18">
        <v>2</v>
      </c>
      <c r="G64" s="18">
        <v>20</v>
      </c>
      <c r="H64" s="22" t="s">
        <v>177</v>
      </c>
      <c r="I64" s="20">
        <f>IF(C64=1,60,IF(C64=4,90,IF(C64=5,90,IF(C64=6,30,IF(C64=7,70,IF(C64=8,140,IF(C64=9,130,140)))))))</f>
        <v>90</v>
      </c>
      <c r="J64" s="20">
        <f>MAX(D64,G64)</f>
        <v>20</v>
      </c>
      <c r="K64" s="23">
        <f>D64-E64+F64</f>
        <v>20</v>
      </c>
      <c r="L64" s="24">
        <f>IF(K64-G64=0,0,"chyba")</f>
        <v>0</v>
      </c>
      <c r="M64" s="15"/>
      <c r="N64" s="25">
        <f>J64/I64</f>
        <v>0.2222222222222222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s="24" customFormat="1" ht="12.75">
      <c r="A65" s="18">
        <v>180</v>
      </c>
      <c r="B65" s="18">
        <v>6</v>
      </c>
      <c r="C65" s="20">
        <v>4</v>
      </c>
      <c r="D65" s="18">
        <v>9</v>
      </c>
      <c r="E65" s="18">
        <v>3</v>
      </c>
      <c r="F65" s="18">
        <v>3</v>
      </c>
      <c r="G65" s="18">
        <v>9</v>
      </c>
      <c r="H65" s="22" t="s">
        <v>170</v>
      </c>
      <c r="I65" s="20">
        <f>IF(C65=1,60,IF(C65=4,90,IF(C65=5,90,IF(C65=6,30,IF(C65=7,70,IF(C65=8,140,IF(C65=9,130,140)))))))</f>
        <v>90</v>
      </c>
      <c r="J65" s="20">
        <f>MAX(D65,G65)</f>
        <v>9</v>
      </c>
      <c r="K65" s="23">
        <f>D65-E65+F65</f>
        <v>9</v>
      </c>
      <c r="L65" s="24">
        <f>IF(K65-G65=0,0,"chyba")</f>
        <v>0</v>
      </c>
      <c r="M65" s="15"/>
      <c r="N65" s="25">
        <f>J65/I65</f>
        <v>0.1</v>
      </c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5" ht="12.75">
      <c r="A66" s="18"/>
      <c r="B66" s="18"/>
      <c r="C66" s="20"/>
      <c r="D66" s="40"/>
      <c r="E66" s="18"/>
      <c r="F66" s="18"/>
      <c r="G66" s="18"/>
      <c r="H66" s="41"/>
      <c r="I66" s="42"/>
      <c r="J66" s="20"/>
      <c r="K66" s="23"/>
      <c r="M66" s="15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4"/>
    </row>
    <row r="67" spans="1:45" ht="12.75">
      <c r="A67" s="40" t="s">
        <v>136</v>
      </c>
      <c r="B67" s="45"/>
      <c r="C67" s="46"/>
      <c r="D67" s="40">
        <f>SUM(D64:D66)</f>
        <v>29</v>
      </c>
      <c r="E67" s="40">
        <f>SUM(E64:E66)</f>
        <v>5</v>
      </c>
      <c r="F67" s="40">
        <f>SUM(F64:F66)</f>
        <v>5</v>
      </c>
      <c r="G67" s="40">
        <f>SUM(G64:G66)</f>
        <v>29</v>
      </c>
      <c r="H67" s="40"/>
      <c r="I67" s="40">
        <f>SUM(I64:I66)</f>
        <v>180</v>
      </c>
      <c r="J67" s="40">
        <f>SUM(J64:J66)</f>
        <v>29</v>
      </c>
      <c r="K67" s="23">
        <f>D67-E67+F67</f>
        <v>29</v>
      </c>
      <c r="L67" s="1">
        <f>IF(K67-G67=0,0,"chyba")</f>
        <v>0</v>
      </c>
      <c r="M67" s="15"/>
      <c r="N67" s="47">
        <f>J67/I67</f>
        <v>0.16111111111111112</v>
      </c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9"/>
      <c r="AJ67" s="49"/>
      <c r="AK67" s="49"/>
      <c r="AL67" s="49"/>
      <c r="AM67" s="49"/>
      <c r="AN67" s="49"/>
      <c r="AO67" s="49"/>
      <c r="AP67" s="49"/>
      <c r="AQ67" s="49"/>
      <c r="AR67" s="50"/>
      <c r="AS67" s="51"/>
    </row>
    <row r="68" spans="3:45" ht="12.75">
      <c r="C68" s="52"/>
      <c r="D68" s="53"/>
      <c r="E68" s="53"/>
      <c r="F68" s="54"/>
      <c r="G68" s="53"/>
      <c r="H68" s="55"/>
      <c r="I68" s="53"/>
      <c r="N68" s="56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51"/>
    </row>
    <row r="69" spans="3:45" ht="12.75">
      <c r="C69" s="53"/>
      <c r="D69" s="53"/>
      <c r="E69" s="53"/>
      <c r="F69" s="53"/>
      <c r="G69" s="53"/>
      <c r="H69" s="57"/>
      <c r="I69" s="53"/>
      <c r="N69" s="58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</row>
    <row r="70" spans="3:45" ht="12.75">
      <c r="C70" s="53"/>
      <c r="D70" s="53"/>
      <c r="E70" s="53"/>
      <c r="F70" s="53"/>
      <c r="G70" s="53"/>
      <c r="H70" s="57"/>
      <c r="I70" s="53"/>
      <c r="N70" s="58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</row>
    <row r="71" spans="3:9" ht="12.75">
      <c r="C71" s="53"/>
      <c r="D71" s="53"/>
      <c r="E71" s="53"/>
      <c r="F71" s="53"/>
      <c r="G71" s="53"/>
      <c r="H71" s="57"/>
      <c r="I71" s="53"/>
    </row>
    <row r="72" spans="3:9" ht="12.75">
      <c r="C72" s="53"/>
      <c r="D72" s="53"/>
      <c r="E72" s="53"/>
      <c r="F72" s="53"/>
      <c r="G72" s="53"/>
      <c r="H72" s="57"/>
      <c r="I72" s="53"/>
    </row>
    <row r="73" spans="3:9" ht="12.75">
      <c r="C73" s="53"/>
      <c r="E73" s="53"/>
      <c r="F73" s="53"/>
      <c r="G73" s="53"/>
      <c r="H73" s="54"/>
      <c r="I73" s="53"/>
    </row>
    <row r="74" ht="12.75">
      <c r="H74" s="59"/>
    </row>
  </sheetData>
  <sheetProtection selectLockedCells="1" selectUnlockedCells="1"/>
  <conditionalFormatting sqref="O9:AH68">
    <cfRule type="expression" priority="1" dxfId="0" stopIfTrue="1">
      <formula>($J9/$I9)&gt;=O$8</formula>
    </cfRule>
  </conditionalFormatting>
  <conditionalFormatting sqref="AI9:AR68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2016-04-12T10:03:07Z</dcterms:modified>
  <cp:category/>
  <cp:version/>
  <cp:contentType/>
  <cp:contentStatus/>
  <cp:revision>80</cp:revision>
</cp:coreProperties>
</file>