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1"/>
  </bookViews>
  <sheets>
    <sheet name="do centra" sheetId="1" r:id="rId1"/>
    <sheet name="z centra" sheetId="2" r:id="rId2"/>
  </sheets>
  <definedNames>
    <definedName name="Excel_BuiltIn__FilterDatabase" localSheetId="0">'do centra'!$A$8:$J$26</definedName>
    <definedName name="Excel_BuiltIn__FilterDatabase" localSheetId="1">'z centra'!$A$8:$J$26</definedName>
  </definedNames>
  <calcPr fullCalcOnLoad="1"/>
</workbook>
</file>

<file path=xl/sharedStrings.xml><?xml version="1.0" encoding="utf-8"?>
<sst xmlns="http://schemas.openxmlformats.org/spreadsheetml/2006/main" count="111" uniqueCount="77">
  <si>
    <t>PROFIL:  LYSÁ NAD LABEM,,POŠTA</t>
  </si>
  <si>
    <t>SMĚR: dc</t>
  </si>
  <si>
    <t xml:space="preserve">Linky : </t>
  </si>
  <si>
    <t>411, 431, 432, 434, H44</t>
  </si>
  <si>
    <t xml:space="preserve"> </t>
  </si>
  <si>
    <t>DATUM: čtvrtek 14. 7. 2016</t>
  </si>
  <si>
    <t>6:00 – 8:30</t>
  </si>
  <si>
    <r>
      <t>Typ vozů:</t>
    </r>
    <r>
      <rPr>
        <sz val="11"/>
        <rFont val="Arial CE"/>
        <family val="2"/>
      </rPr>
      <t xml:space="preserve"> 1 - nízkopodlažní sólo, 2 - dvoudveřový, 3 - třídveřový, 4 - kloub, 5 - nízkopodlažní kloub, 6 - midibus</t>
    </r>
  </si>
  <si>
    <t>linka</t>
  </si>
  <si>
    <t>poř.</t>
  </si>
  <si>
    <t>typ vozu</t>
  </si>
  <si>
    <t>příjezd</t>
  </si>
  <si>
    <t>výstup</t>
  </si>
  <si>
    <t>nástup</t>
  </si>
  <si>
    <t>odjezd</t>
  </si>
  <si>
    <t>čas odj.</t>
  </si>
  <si>
    <t>nabídka</t>
  </si>
  <si>
    <t>poptávka maxprofil</t>
  </si>
  <si>
    <t>kontrola</t>
  </si>
  <si>
    <t>6:09/6:05</t>
  </si>
  <si>
    <t>6:15/6:15</t>
  </si>
  <si>
    <t>6:36/6:32</t>
  </si>
  <si>
    <t>6:46/6:45</t>
  </si>
  <si>
    <t>6:47/6:45</t>
  </si>
  <si>
    <t>7:05/7:05</t>
  </si>
  <si>
    <t>7:07/7:07</t>
  </si>
  <si>
    <t>7:03/7:03</t>
  </si>
  <si>
    <t>H46</t>
  </si>
  <si>
    <t>7:15/7:15</t>
  </si>
  <si>
    <t>7:28/7:25</t>
  </si>
  <si>
    <t>7:35/7:32</t>
  </si>
  <si>
    <t>7:38/7:32</t>
  </si>
  <si>
    <t>7:53/7:45</t>
  </si>
  <si>
    <t>8:07/8:03</t>
  </si>
  <si>
    <t>13:18/13:16</t>
  </si>
  <si>
    <r>
      <t>14:45</t>
    </r>
    <r>
      <rPr>
        <sz val="12"/>
        <rFont val="Arial CE"/>
        <family val="2"/>
      </rPr>
      <t>/14:45</t>
    </r>
  </si>
  <si>
    <t>14:51/14:51</t>
  </si>
  <si>
    <t>15:05/15:05</t>
  </si>
  <si>
    <t>15:31/15:31</t>
  </si>
  <si>
    <t>15:35/15:35</t>
  </si>
  <si>
    <t>15:4015:35</t>
  </si>
  <si>
    <t>15:43/15:42</t>
  </si>
  <si>
    <t>15:15/15:15</t>
  </si>
  <si>
    <t>16:32/16:31</t>
  </si>
  <si>
    <t>16:35/16:35</t>
  </si>
  <si>
    <t>17:08/17:05</t>
  </si>
  <si>
    <t>17:14/17:08</t>
  </si>
  <si>
    <t>17:15/17:15</t>
  </si>
  <si>
    <t>17:35/17:35</t>
  </si>
  <si>
    <t>suma</t>
  </si>
  <si>
    <t>SMĚR: zc</t>
  </si>
  <si>
    <t>6:07/6:07</t>
  </si>
  <si>
    <t>6:11/6:11</t>
  </si>
  <si>
    <t>6:19/6:18</t>
  </si>
  <si>
    <t>6:20/6:20</t>
  </si>
  <si>
    <t>6:22/6:22</t>
  </si>
  <si>
    <t>6:44/6:43</t>
  </si>
  <si>
    <t>6:45/6:45</t>
  </si>
  <si>
    <t>6:50/6:50</t>
  </si>
  <si>
    <t>6:51/6:47</t>
  </si>
  <si>
    <t>7:12/7:10</t>
  </si>
  <si>
    <t>7:13/7:13</t>
  </si>
  <si>
    <t>7:20/7:20</t>
  </si>
  <si>
    <t>7:43/7:39</t>
  </si>
  <si>
    <t>7:47/7:47</t>
  </si>
  <si>
    <t>8:18/8:18</t>
  </si>
  <si>
    <t>8:27/8:25</t>
  </si>
  <si>
    <t>12:46/12:39</t>
  </si>
  <si>
    <t>12:45/12:45</t>
  </si>
  <si>
    <t>13:21/13:19</t>
  </si>
  <si>
    <t>14:42/14:39</t>
  </si>
  <si>
    <t>14:49/14:49</t>
  </si>
  <si>
    <r>
      <t>15:17</t>
    </r>
    <r>
      <rPr>
        <sz val="12"/>
        <rFont val="Arial CE"/>
        <family val="2"/>
      </rPr>
      <t>/15:15</t>
    </r>
  </si>
  <si>
    <r>
      <t>15:31</t>
    </r>
    <r>
      <rPr>
        <sz val="12"/>
        <rFont val="Arial CE"/>
        <family val="2"/>
      </rPr>
      <t>/</t>
    </r>
    <r>
      <rPr>
        <sz val="11"/>
        <rFont val="Arial CE"/>
        <family val="2"/>
      </rPr>
      <t>15:29</t>
    </r>
  </si>
  <si>
    <t>15:42/15:39</t>
  </si>
  <si>
    <t>15:43/15:39</t>
  </si>
  <si>
    <t>17:32/17:29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</si>
</sst>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0.00"/>
  </numFmts>
  <fonts count="24">
    <font>
      <sz val="11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2"/>
      <name val="Arial CE"/>
      <family val="2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6" borderId="0" applyNumberFormat="0" applyBorder="0" applyAlignment="0" applyProtection="0"/>
    <xf numFmtId="164" fontId="12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3" borderId="8" applyNumberFormat="0" applyAlignment="0" applyProtection="0"/>
    <xf numFmtId="164" fontId="17" fillId="13" borderId="9" applyNumberFormat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18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right" vertical="center" wrapText="1"/>
    </xf>
    <xf numFmtId="167" fontId="21" fillId="0" borderId="0" xfId="0" applyNumberFormat="1" applyFont="1" applyFill="1" applyAlignment="1">
      <alignment/>
    </xf>
    <xf numFmtId="166" fontId="20" fillId="0" borderId="0" xfId="19" applyFont="1" applyFill="1" applyBorder="1" applyAlignment="1" applyProtection="1">
      <alignment horizontal="center" vertical="top" textRotation="90" shrinkToFit="1"/>
      <protection/>
    </xf>
    <xf numFmtId="164" fontId="0" fillId="0" borderId="0" xfId="0" applyAlignment="1">
      <alignment vertical="center" wrapText="1"/>
    </xf>
    <xf numFmtId="164" fontId="0" fillId="0" borderId="13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6" fontId="20" fillId="0" borderId="14" xfId="0" applyNumberFormat="1" applyFont="1" applyFill="1" applyBorder="1" applyAlignment="1">
      <alignment/>
    </xf>
    <xf numFmtId="166" fontId="20" fillId="7" borderId="14" xfId="0" applyNumberFormat="1" applyFont="1" applyFill="1" applyBorder="1" applyAlignment="1">
      <alignment/>
    </xf>
    <xf numFmtId="166" fontId="20" fillId="13" borderId="14" xfId="0" applyNumberFormat="1" applyFont="1" applyFill="1" applyBorder="1" applyAlignment="1">
      <alignment/>
    </xf>
    <xf numFmtId="165" fontId="22" fillId="0" borderId="13" xfId="0" applyNumberFormat="1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13" xfId="0" applyFont="1" applyBorder="1" applyAlignment="1">
      <alignment horizontal="center"/>
    </xf>
    <xf numFmtId="164" fontId="18" fillId="0" borderId="13" xfId="0" applyFont="1" applyBorder="1" applyAlignment="1">
      <alignment horizontal="center" vertical="top" wrapText="1"/>
    </xf>
    <xf numFmtId="164" fontId="18" fillId="0" borderId="0" xfId="0" applyFont="1" applyBorder="1" applyAlignment="1">
      <alignment horizontal="center"/>
    </xf>
    <xf numFmtId="166" fontId="23" fillId="0" borderId="16" xfId="0" applyNumberFormat="1" applyFont="1" applyFill="1" applyBorder="1" applyAlignment="1">
      <alignment/>
    </xf>
    <xf numFmtId="166" fontId="20" fillId="7" borderId="17" xfId="0" applyNumberFormat="1" applyFont="1" applyFill="1" applyBorder="1" applyAlignment="1">
      <alignment/>
    </xf>
    <xf numFmtId="166" fontId="20" fillId="13" borderId="17" xfId="0" applyNumberFormat="1" applyFont="1" applyFill="1" applyBorder="1" applyAlignment="1">
      <alignment/>
    </xf>
    <xf numFmtId="166" fontId="20" fillId="13" borderId="18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0" fillId="1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76"/>
  <sheetViews>
    <sheetView showGridLines="0" zoomScale="90" zoomScaleNormal="90" workbookViewId="0" topLeftCell="A1">
      <selection activeCell="AN8" sqref="AN8"/>
    </sheetView>
  </sheetViews>
  <sheetFormatPr defaultColWidth="8.796875" defaultRowHeight="14.25"/>
  <cols>
    <col min="1" max="1" width="5.796875" style="0" customWidth="1"/>
    <col min="2" max="2" width="3.59765625" style="0" customWidth="1"/>
    <col min="3" max="3" width="8.3984375" style="0" customWidth="1"/>
    <col min="4" max="4" width="6.8984375" style="0" customWidth="1"/>
    <col min="5" max="5" width="8" style="0" customWidth="1"/>
    <col min="6" max="6" width="8.19921875" style="0" customWidth="1"/>
    <col min="7" max="7" width="7" style="0" customWidth="1"/>
    <col min="8" max="8" width="13.296875" style="1" customWidth="1"/>
    <col min="9" max="10" width="8.09765625" style="0" customWidth="1"/>
    <col min="11" max="11" width="1.796875" style="0" customWidth="1"/>
    <col min="12" max="13" width="0" style="0" hidden="1" customWidth="1"/>
    <col min="14" max="14" width="5.09765625" style="2" customWidth="1"/>
    <col min="15" max="15" width="3" style="0" customWidth="1"/>
    <col min="16" max="16" width="2.3984375" style="0" customWidth="1"/>
    <col min="17" max="17" width="2.296875" style="0" customWidth="1"/>
    <col min="18" max="18" width="2.796875" style="0" customWidth="1"/>
    <col min="19" max="19" width="2.296875" style="0" customWidth="1"/>
    <col min="20" max="20" width="2.3984375" style="0" customWidth="1"/>
    <col min="21" max="21" width="2.796875" style="0" customWidth="1"/>
    <col min="22" max="22" width="3.19921875" style="0" customWidth="1"/>
    <col min="23" max="25" width="2.3984375" style="0" customWidth="1"/>
    <col min="26" max="26" width="3" style="0" customWidth="1"/>
    <col min="27" max="27" width="2.5" style="0" customWidth="1"/>
    <col min="28" max="28" width="3" style="0" customWidth="1"/>
    <col min="29" max="29" width="2.8984375" style="0" customWidth="1"/>
    <col min="30" max="31" width="2.5" style="0" customWidth="1"/>
    <col min="32" max="32" width="2.296875" style="0" customWidth="1"/>
    <col min="33" max="33" width="2.3984375" style="0" customWidth="1"/>
    <col min="34" max="35" width="2.296875" style="0" customWidth="1"/>
    <col min="36" max="36" width="3" style="0" customWidth="1"/>
    <col min="37" max="37" width="3.19921875" style="0" customWidth="1"/>
    <col min="38" max="38" width="2.3984375" style="0" customWidth="1"/>
    <col min="39" max="39" width="3.296875" style="0" customWidth="1"/>
    <col min="40" max="40" width="3" style="0" customWidth="1"/>
    <col min="41" max="41" width="2.3984375" style="0" customWidth="1"/>
    <col min="42" max="42" width="3" style="0" customWidth="1"/>
    <col min="43" max="43" width="2.69921875" style="0" customWidth="1"/>
    <col min="44" max="44" width="2.898437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 t="s">
        <v>1</v>
      </c>
      <c r="B2" s="4"/>
      <c r="C2" s="4"/>
      <c r="D2" s="4"/>
      <c r="H2" s="5" t="s">
        <v>2</v>
      </c>
      <c r="I2" s="4" t="s">
        <v>3</v>
      </c>
    </row>
    <row r="3" spans="1:8" ht="12.75">
      <c r="A3" s="6"/>
      <c r="H3" s="1" t="s">
        <v>4</v>
      </c>
    </row>
    <row r="4" spans="1:9" ht="12.75">
      <c r="A4" s="4" t="s">
        <v>5</v>
      </c>
      <c r="B4" s="4"/>
      <c r="C4" s="4"/>
      <c r="D4" s="4"/>
      <c r="E4" s="4"/>
      <c r="F4" s="4"/>
      <c r="G4" s="4"/>
      <c r="H4" s="4"/>
      <c r="I4" t="s">
        <v>6</v>
      </c>
    </row>
    <row r="6" ht="12.75">
      <c r="A6" s="7" t="s">
        <v>7</v>
      </c>
    </row>
    <row r="8" spans="1:44" s="16" customFormat="1" ht="35.25" customHeight="1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11" t="s">
        <v>17</v>
      </c>
      <c r="K8" s="12"/>
      <c r="L8" s="13" t="s">
        <v>18</v>
      </c>
      <c r="M8" s="13" t="s">
        <v>18</v>
      </c>
      <c r="N8" s="14">
        <v>0.05</v>
      </c>
      <c r="O8" s="15">
        <v>0.05</v>
      </c>
      <c r="P8" s="15">
        <f>O8+$N8</f>
        <v>0.1</v>
      </c>
      <c r="Q8" s="15">
        <f>P8+$N8</f>
        <v>0.15000000000000002</v>
      </c>
      <c r="R8" s="15">
        <f>Q8+$N8</f>
        <v>0.2</v>
      </c>
      <c r="S8" s="15">
        <f>R8+$N8</f>
        <v>0.25</v>
      </c>
      <c r="T8" s="15">
        <f>S8+$N8</f>
        <v>0.3</v>
      </c>
      <c r="U8" s="15">
        <f>T8+$N8</f>
        <v>0.35</v>
      </c>
      <c r="V8" s="15">
        <f>U8+$N8</f>
        <v>0.39999999999999997</v>
      </c>
      <c r="W8" s="15">
        <f>V8+$N8</f>
        <v>0.44999999999999996</v>
      </c>
      <c r="X8" s="15">
        <f>W8+$N8</f>
        <v>0.49999999999999994</v>
      </c>
      <c r="Y8" s="15">
        <f>X8+$N8</f>
        <v>0.5499999999999999</v>
      </c>
      <c r="Z8" s="15">
        <f>Y8+$N8</f>
        <v>0.6</v>
      </c>
      <c r="AA8" s="15">
        <f>Z8+$N8</f>
        <v>0.65</v>
      </c>
      <c r="AB8" s="15">
        <f>AA8+$N8</f>
        <v>0.7000000000000001</v>
      </c>
      <c r="AC8" s="15">
        <f>AB8+$N8</f>
        <v>0.7500000000000001</v>
      </c>
      <c r="AD8" s="15">
        <f>AC8+$N8</f>
        <v>0.8000000000000002</v>
      </c>
      <c r="AE8" s="15">
        <f>AD8+$N8</f>
        <v>0.8500000000000002</v>
      </c>
      <c r="AF8" s="15">
        <f>AE8+$N8</f>
        <v>0.9000000000000002</v>
      </c>
      <c r="AG8" s="15">
        <f>AF8+$N8</f>
        <v>0.9500000000000003</v>
      </c>
      <c r="AH8" s="15">
        <f>AG8+$N8</f>
        <v>1.0000000000000002</v>
      </c>
      <c r="AI8" s="15">
        <f>AH8+$N8</f>
        <v>1.0500000000000003</v>
      </c>
      <c r="AJ8" s="15">
        <f>AI8+$N8</f>
        <v>1.1000000000000003</v>
      </c>
      <c r="AK8" s="15">
        <f>AJ8+$N8</f>
        <v>1.1500000000000004</v>
      </c>
      <c r="AL8" s="15">
        <f>AK8+$N8</f>
        <v>1.2000000000000004</v>
      </c>
      <c r="AM8" s="15">
        <f>AL8+$N8</f>
        <v>1.2500000000000004</v>
      </c>
      <c r="AN8" s="15">
        <f>AM8+$N8</f>
        <v>1.3000000000000005</v>
      </c>
      <c r="AO8" s="15">
        <f>AN8+$N8</f>
        <v>1.3500000000000005</v>
      </c>
      <c r="AP8" s="15">
        <f>AO8+$N8</f>
        <v>1.4000000000000006</v>
      </c>
      <c r="AQ8" s="15">
        <f>AP8+$N8</f>
        <v>1.4500000000000006</v>
      </c>
      <c r="AR8" s="15">
        <f>AQ8+$N8</f>
        <v>1.5000000000000007</v>
      </c>
    </row>
    <row r="9" spans="1:44" s="16" customFormat="1" ht="12.75">
      <c r="A9" s="17">
        <v>431</v>
      </c>
      <c r="B9" s="17">
        <v>57</v>
      </c>
      <c r="C9" s="17">
        <v>1</v>
      </c>
      <c r="D9" s="17">
        <v>15</v>
      </c>
      <c r="E9" s="17">
        <v>0</v>
      </c>
      <c r="F9" s="17">
        <v>0</v>
      </c>
      <c r="G9" s="17">
        <v>15</v>
      </c>
      <c r="H9" s="18" t="s">
        <v>19</v>
      </c>
      <c r="I9" s="19">
        <f>IF(C9=1,60,IF(C9=4,90,IF(C9=5,90,IF(C9=6,30,60))))</f>
        <v>60</v>
      </c>
      <c r="J9" s="19">
        <f>MAX(D9,G9)</f>
        <v>15</v>
      </c>
      <c r="K9" s="20"/>
      <c r="L9" s="21">
        <f>D9-E9+F9</f>
        <v>15</v>
      </c>
      <c r="M9" s="22">
        <f>IF(L9-G9=0,0,"chyba")</f>
        <v>0</v>
      </c>
      <c r="N9" s="23">
        <f>J9/I9</f>
        <v>0.25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16" customFormat="1" ht="12.75">
      <c r="A10" s="17">
        <v>434</v>
      </c>
      <c r="B10" s="17">
        <v>12</v>
      </c>
      <c r="C10" s="17">
        <v>2</v>
      </c>
      <c r="D10" s="17">
        <v>9</v>
      </c>
      <c r="E10" s="17">
        <v>0</v>
      </c>
      <c r="F10" s="17">
        <v>0</v>
      </c>
      <c r="G10" s="17">
        <v>9</v>
      </c>
      <c r="H10" s="18" t="s">
        <v>20</v>
      </c>
      <c r="I10" s="19">
        <f>IF(C10=1,60,IF(C10=4,90,IF(C10=5,90,IF(C10=6,30,60))))</f>
        <v>60</v>
      </c>
      <c r="J10" s="19">
        <f>MAX(D10,G10)</f>
        <v>9</v>
      </c>
      <c r="K10" s="20"/>
      <c r="L10" s="21">
        <f>D10-E10+F10</f>
        <v>9</v>
      </c>
      <c r="M10" s="22">
        <f>IF(L10-G10=0,0,"chyba")</f>
        <v>0</v>
      </c>
      <c r="N10" s="23">
        <f>J10/I10</f>
        <v>0.15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16" customFormat="1" ht="12.75">
      <c r="A11" s="17">
        <v>432</v>
      </c>
      <c r="B11" s="17">
        <v>58</v>
      </c>
      <c r="C11" s="17">
        <v>2</v>
      </c>
      <c r="D11" s="17">
        <v>16</v>
      </c>
      <c r="E11" s="17">
        <v>0</v>
      </c>
      <c r="F11" s="17">
        <v>0</v>
      </c>
      <c r="G11" s="17">
        <v>16</v>
      </c>
      <c r="H11" s="18" t="s">
        <v>21</v>
      </c>
      <c r="I11" s="19">
        <f>IF(C11=1,60,IF(C11=4,90,IF(C11=5,90,IF(C11=6,30,60))))</f>
        <v>60</v>
      </c>
      <c r="J11" s="19">
        <f>MAX(D11,G11)</f>
        <v>16</v>
      </c>
      <c r="K11" s="20"/>
      <c r="L11" s="21">
        <f>D11-E11+F11</f>
        <v>16</v>
      </c>
      <c r="M11" s="22">
        <f>IF(L11-G11=0,0,"chyba")</f>
        <v>0</v>
      </c>
      <c r="N11" s="23">
        <f>J11/I11</f>
        <v>0.26666666666666666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16" customFormat="1" ht="12.75">
      <c r="A12" s="17">
        <v>432</v>
      </c>
      <c r="B12" s="17">
        <v>51</v>
      </c>
      <c r="C12" s="17">
        <v>2</v>
      </c>
      <c r="D12" s="17">
        <v>2</v>
      </c>
      <c r="E12" s="17">
        <v>0</v>
      </c>
      <c r="F12" s="17">
        <v>0</v>
      </c>
      <c r="G12" s="17">
        <v>2</v>
      </c>
      <c r="H12" s="18" t="s">
        <v>22</v>
      </c>
      <c r="I12" s="19">
        <f>IF(C12=1,60,IF(C12=4,90,IF(C12=5,90,IF(C12=6,30,60))))</f>
        <v>60</v>
      </c>
      <c r="J12" s="19">
        <f>MAX(D12,G12)</f>
        <v>2</v>
      </c>
      <c r="K12" s="20"/>
      <c r="L12" s="21">
        <f>D12-E12+F12</f>
        <v>2</v>
      </c>
      <c r="M12" s="22">
        <f>IF(L12-G12=0,0,"chyba")</f>
        <v>0</v>
      </c>
      <c r="N12" s="23">
        <f>J12/I12</f>
        <v>0.03333333333333333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16" customFormat="1" ht="12.75">
      <c r="A13" s="17">
        <v>431</v>
      </c>
      <c r="B13" s="17">
        <v>11</v>
      </c>
      <c r="C13" s="17">
        <v>2</v>
      </c>
      <c r="D13" s="17">
        <v>4</v>
      </c>
      <c r="E13" s="17">
        <v>0</v>
      </c>
      <c r="F13" s="17">
        <v>0</v>
      </c>
      <c r="G13" s="17">
        <v>4</v>
      </c>
      <c r="H13" s="18" t="s">
        <v>23</v>
      </c>
      <c r="I13" s="19">
        <f>IF(C13=1,60,IF(C13=4,90,IF(C13=5,90,IF(C13=6,30,60))))</f>
        <v>60</v>
      </c>
      <c r="J13" s="19">
        <f>MAX(D13,G13)</f>
        <v>4</v>
      </c>
      <c r="K13" s="20"/>
      <c r="L13" s="21">
        <f>D13-E13+F13</f>
        <v>4</v>
      </c>
      <c r="M13" s="22">
        <f>IF(L13-G13=0,0,"chyba")</f>
        <v>0</v>
      </c>
      <c r="N13" s="23">
        <f>J13/I13</f>
        <v>0.06666666666666667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16" customFormat="1" ht="14.25" customHeight="1">
      <c r="A14" s="17">
        <v>432</v>
      </c>
      <c r="B14" s="17">
        <v>56</v>
      </c>
      <c r="C14" s="17">
        <v>2</v>
      </c>
      <c r="D14" s="17">
        <v>6</v>
      </c>
      <c r="E14" s="17">
        <v>0</v>
      </c>
      <c r="F14" s="17">
        <v>0</v>
      </c>
      <c r="G14" s="17">
        <v>6</v>
      </c>
      <c r="H14" s="18" t="s">
        <v>24</v>
      </c>
      <c r="I14" s="19">
        <f>IF(C14=1,60,IF(C14=4,90,IF(C14=5,90,IF(C14=6,30,60))))</f>
        <v>60</v>
      </c>
      <c r="J14" s="19">
        <f>MAX(D14,G14)</f>
        <v>6</v>
      </c>
      <c r="K14" s="20"/>
      <c r="L14" s="21">
        <f>D14-E14+F14</f>
        <v>6</v>
      </c>
      <c r="M14" s="22">
        <f>IF(L14-G14=0,0,"chyba")</f>
        <v>0</v>
      </c>
      <c r="N14" s="23">
        <f>J14/I14</f>
        <v>0.1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16" customFormat="1" ht="12.75">
      <c r="A15" s="17">
        <v>431</v>
      </c>
      <c r="B15" s="17">
        <v>54</v>
      </c>
      <c r="C15" s="17">
        <v>2</v>
      </c>
      <c r="D15" s="17">
        <v>4</v>
      </c>
      <c r="E15" s="17">
        <v>2</v>
      </c>
      <c r="F15" s="17">
        <v>0</v>
      </c>
      <c r="G15" s="17">
        <v>2</v>
      </c>
      <c r="H15" s="18" t="s">
        <v>25</v>
      </c>
      <c r="I15" s="19">
        <f>IF(C15=1,60,IF(C15=4,90,IF(C15=5,90,IF(C15=6,30,60))))</f>
        <v>60</v>
      </c>
      <c r="J15" s="19">
        <f>MAX(D15,G15)</f>
        <v>4</v>
      </c>
      <c r="K15" s="20"/>
      <c r="L15" s="21">
        <f>D15-E15+F15</f>
        <v>2</v>
      </c>
      <c r="M15" s="22">
        <f>IF(L15-G15=0,0,"chyba")</f>
        <v>0</v>
      </c>
      <c r="N15" s="23">
        <f>J15/I15</f>
        <v>0.06666666666666667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16" customFormat="1" ht="12.75">
      <c r="A16" s="17">
        <v>411</v>
      </c>
      <c r="B16" s="17">
        <v>4</v>
      </c>
      <c r="C16" s="17">
        <v>6</v>
      </c>
      <c r="D16" s="17">
        <v>5</v>
      </c>
      <c r="E16" s="17">
        <v>0</v>
      </c>
      <c r="F16" s="17">
        <v>0</v>
      </c>
      <c r="G16" s="17">
        <v>5</v>
      </c>
      <c r="H16" s="18" t="s">
        <v>26</v>
      </c>
      <c r="I16" s="19">
        <f>IF(C16=1,60,IF(C16=4,90,IF(C16=5,90,IF(C16=6,30,60))))</f>
        <v>30</v>
      </c>
      <c r="J16" s="19">
        <f>MAX(D16,G16)</f>
        <v>5</v>
      </c>
      <c r="K16" s="20"/>
      <c r="L16" s="21">
        <f>D16-E16+F16</f>
        <v>5</v>
      </c>
      <c r="M16" s="22">
        <f>IF(L16-G16=0,0,"chyba")</f>
        <v>0</v>
      </c>
      <c r="N16" s="23">
        <f>J16/I16</f>
        <v>0.16666666666666666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s="16" customFormat="1" ht="12.75">
      <c r="A17" s="17" t="s">
        <v>27</v>
      </c>
      <c r="B17" s="17">
        <v>53</v>
      </c>
      <c r="C17" s="17">
        <v>2</v>
      </c>
      <c r="D17" s="17">
        <v>0</v>
      </c>
      <c r="E17" s="17">
        <v>0</v>
      </c>
      <c r="F17" s="17">
        <v>0</v>
      </c>
      <c r="G17" s="17">
        <v>0</v>
      </c>
      <c r="H17" s="18" t="s">
        <v>28</v>
      </c>
      <c r="I17" s="19">
        <f>IF(C17=1,60,IF(C17=4,90,IF(C17=5,90,IF(C17=6,30,60))))</f>
        <v>60</v>
      </c>
      <c r="J17" s="19">
        <f>MAX(D17,G17)</f>
        <v>0</v>
      </c>
      <c r="K17" s="20"/>
      <c r="L17" s="21">
        <f>D17-E17+F17</f>
        <v>0</v>
      </c>
      <c r="M17" s="22">
        <f>IF(L17-G17=0,0,"chyba")</f>
        <v>0</v>
      </c>
      <c r="N17" s="23">
        <f>J17/I17</f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s="16" customFormat="1" ht="12.75">
      <c r="A18" s="17">
        <v>432</v>
      </c>
      <c r="B18" s="17">
        <v>57</v>
      </c>
      <c r="C18" s="17">
        <v>1</v>
      </c>
      <c r="D18" s="17">
        <v>4</v>
      </c>
      <c r="E18" s="17">
        <v>3</v>
      </c>
      <c r="F18" s="17">
        <v>0</v>
      </c>
      <c r="G18" s="17">
        <v>1</v>
      </c>
      <c r="H18" s="18" t="s">
        <v>28</v>
      </c>
      <c r="I18" s="19">
        <f>IF(C18=1,60,IF(C18=4,90,IF(C18=5,90,IF(C18=6,30,60))))</f>
        <v>60</v>
      </c>
      <c r="J18" s="19">
        <f>MAX(D18,G18)</f>
        <v>4</v>
      </c>
      <c r="K18" s="20"/>
      <c r="L18" s="21">
        <f>D18-E18+F18</f>
        <v>1</v>
      </c>
      <c r="M18" s="22">
        <f>IF(L18-G18=0,0,"chyba")</f>
        <v>0</v>
      </c>
      <c r="N18" s="23">
        <f>J18/I18</f>
        <v>0.06666666666666667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s="16" customFormat="1" ht="12.75">
      <c r="A19" s="17">
        <v>434</v>
      </c>
      <c r="B19" s="17">
        <v>11</v>
      </c>
      <c r="C19" s="17">
        <v>2</v>
      </c>
      <c r="D19" s="17">
        <v>0</v>
      </c>
      <c r="E19" s="17">
        <v>0</v>
      </c>
      <c r="F19" s="17">
        <v>0</v>
      </c>
      <c r="G19" s="17" t="s">
        <v>4</v>
      </c>
      <c r="H19" s="18" t="s">
        <v>29</v>
      </c>
      <c r="I19" s="19">
        <f>IF(C19=1,60,IF(C19=4,90,IF(C19=5,90,IF(C19=6,30,60))))</f>
        <v>60</v>
      </c>
      <c r="J19" s="19">
        <f>MAX(D19,G19)</f>
        <v>0</v>
      </c>
      <c r="K19" s="20"/>
      <c r="L19" s="21">
        <f>D19-E19+F19</f>
        <v>0</v>
      </c>
      <c r="M19" s="22">
        <f>IF(L19-G19=0,0,"chyba")</f>
        <v>0</v>
      </c>
      <c r="N19" s="23">
        <f>J19/I19</f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s="16" customFormat="1" ht="12.75">
      <c r="A20" s="17">
        <v>411</v>
      </c>
      <c r="B20" s="17">
        <v>16</v>
      </c>
      <c r="C20" s="17">
        <v>1</v>
      </c>
      <c r="D20" s="17">
        <v>2</v>
      </c>
      <c r="E20" s="17">
        <v>1</v>
      </c>
      <c r="F20" s="17">
        <v>0</v>
      </c>
      <c r="G20" s="17">
        <v>1</v>
      </c>
      <c r="H20" s="18" t="s">
        <v>30</v>
      </c>
      <c r="I20" s="19">
        <f>IF(C20=1,60,IF(C20=4,90,IF(C20=5,90,IF(C20=6,30,60))))</f>
        <v>60</v>
      </c>
      <c r="J20" s="19">
        <f>MAX(D20,G20)</f>
        <v>2</v>
      </c>
      <c r="K20" s="20"/>
      <c r="L20" s="21">
        <f>D20-E20+F20</f>
        <v>1</v>
      </c>
      <c r="M20" s="22">
        <f>IF(L20-G20=0,0,"chyba")</f>
        <v>0</v>
      </c>
      <c r="N20" s="23">
        <f>J20/I20</f>
        <v>0.03333333333333333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16" customFormat="1" ht="12.75">
      <c r="A21" s="17">
        <v>432</v>
      </c>
      <c r="B21" s="17">
        <v>51</v>
      </c>
      <c r="C21" s="17">
        <v>2</v>
      </c>
      <c r="D21" s="17">
        <v>10</v>
      </c>
      <c r="E21" s="17">
        <v>3</v>
      </c>
      <c r="F21" s="17">
        <v>0</v>
      </c>
      <c r="G21" s="17">
        <v>7</v>
      </c>
      <c r="H21" s="18" t="s">
        <v>31</v>
      </c>
      <c r="I21" s="19">
        <f>IF(C21=1,60,IF(C21=4,90,IF(C21=5,90,IF(C21=6,30,60))))</f>
        <v>60</v>
      </c>
      <c r="J21" s="19">
        <f>MAX(D21,G21)</f>
        <v>10</v>
      </c>
      <c r="K21" s="20"/>
      <c r="L21" s="21">
        <f>D21-E21+F21</f>
        <v>7</v>
      </c>
      <c r="M21" s="22">
        <f>IF(L21-G21=0,0,"chyba")</f>
        <v>0</v>
      </c>
      <c r="N21" s="23">
        <f>J21/I21</f>
        <v>0.16666666666666666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6" customFormat="1" ht="12.75">
      <c r="A22" s="17">
        <v>432</v>
      </c>
      <c r="B22" s="17">
        <v>58</v>
      </c>
      <c r="C22" s="17">
        <v>2</v>
      </c>
      <c r="D22" s="17">
        <v>6</v>
      </c>
      <c r="E22" s="17">
        <v>0</v>
      </c>
      <c r="F22" s="17">
        <v>0</v>
      </c>
      <c r="G22" s="17">
        <v>6</v>
      </c>
      <c r="H22" s="18" t="s">
        <v>32</v>
      </c>
      <c r="I22" s="19">
        <f>IF(C22=1,60,IF(C22=4,90,IF(C22=5,90,IF(C22=6,30,60))))</f>
        <v>60</v>
      </c>
      <c r="J22" s="19">
        <f>MAX(D22,G22)</f>
        <v>6</v>
      </c>
      <c r="K22" s="20"/>
      <c r="L22" s="21">
        <f>D22-E22+F22</f>
        <v>6</v>
      </c>
      <c r="M22" s="22">
        <f>IF(L22-G22=0,0,"chyba")</f>
        <v>0</v>
      </c>
      <c r="N22" s="23">
        <f>J22/I22</f>
        <v>0.1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16" customFormat="1" ht="12.75">
      <c r="A23" s="17">
        <v>411</v>
      </c>
      <c r="B23" s="17">
        <v>1</v>
      </c>
      <c r="C23" s="17">
        <v>2</v>
      </c>
      <c r="D23" s="17">
        <v>15</v>
      </c>
      <c r="E23" s="17">
        <v>14</v>
      </c>
      <c r="F23" s="17">
        <v>1</v>
      </c>
      <c r="G23" s="17">
        <v>0</v>
      </c>
      <c r="H23" s="18" t="s">
        <v>33</v>
      </c>
      <c r="I23" s="19">
        <f>IF(C23=1,60,IF(C23=4,90,IF(C23=5,90,IF(C23=6,30,60))))</f>
        <v>60</v>
      </c>
      <c r="J23" s="19">
        <f>MAX(D23,G23)</f>
        <v>15</v>
      </c>
      <c r="K23" s="20"/>
      <c r="L23" s="21">
        <f>D23-E23+F23</f>
        <v>2</v>
      </c>
      <c r="M23" s="22" t="str">
        <f>IF(L23-G23=0,0,"chyba")</f>
        <v>chyba</v>
      </c>
      <c r="N23" s="23">
        <f>J23/I23</f>
        <v>0.25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16" customFormat="1" ht="12.75">
      <c r="A24" s="17"/>
      <c r="B24" s="17"/>
      <c r="C24" s="17"/>
      <c r="D24" s="17"/>
      <c r="E24" s="17"/>
      <c r="F24" s="17"/>
      <c r="G24" s="17"/>
      <c r="H24" s="18"/>
      <c r="I24" s="19"/>
      <c r="J24" s="19"/>
      <c r="K24" s="20"/>
      <c r="L24" s="21">
        <f>D24-E24+F24</f>
        <v>0</v>
      </c>
      <c r="M24" s="22">
        <f>IF(L24-G24=0,0,"chyba")</f>
        <v>0</v>
      </c>
      <c r="N24" s="23" t="e">
        <f>J24/I24</f>
        <v>#DIV/0!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16" customFormat="1" ht="12.75">
      <c r="A25" s="17">
        <v>434</v>
      </c>
      <c r="B25" s="17">
        <v>11</v>
      </c>
      <c r="C25" s="17">
        <v>2</v>
      </c>
      <c r="D25" s="17">
        <v>1</v>
      </c>
      <c r="E25" s="17">
        <v>0</v>
      </c>
      <c r="F25" s="17">
        <v>0</v>
      </c>
      <c r="G25" s="17">
        <v>1</v>
      </c>
      <c r="H25" s="18" t="s">
        <v>34</v>
      </c>
      <c r="I25" s="19">
        <f>IF(C25=1,60,IF(C25=4,90,IF(C25=5,90,IF(C25=6,30,60))))</f>
        <v>60</v>
      </c>
      <c r="J25" s="19">
        <f>MAX(D25,G25)</f>
        <v>1</v>
      </c>
      <c r="K25" s="20"/>
      <c r="L25" s="21">
        <f>D25-E25+F25</f>
        <v>1</v>
      </c>
      <c r="M25" s="22">
        <f>IF(L25-G25=0,0,"chyba")</f>
        <v>0</v>
      </c>
      <c r="N25" s="23">
        <f>J25/I25</f>
        <v>0.016666666666666666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7">
        <v>434</v>
      </c>
      <c r="B26" s="17">
        <v>11</v>
      </c>
      <c r="C26" s="17">
        <v>2</v>
      </c>
      <c r="D26" s="17">
        <v>1</v>
      </c>
      <c r="E26" s="17">
        <v>0</v>
      </c>
      <c r="F26" s="17">
        <v>0</v>
      </c>
      <c r="G26" s="17">
        <v>1</v>
      </c>
      <c r="H26" s="18" t="s">
        <v>35</v>
      </c>
      <c r="I26" s="19">
        <f>IF(C26=1,60,IF(C26=4,90,IF(C26=5,90,IF(C26=6,30,60))))</f>
        <v>60</v>
      </c>
      <c r="J26" s="19">
        <f>MAX(D26,G26)</f>
        <v>1</v>
      </c>
      <c r="K26" s="20"/>
      <c r="L26" s="21">
        <f>D26-E26+F26</f>
        <v>1</v>
      </c>
      <c r="M26" s="22">
        <f>IF(L26-G26=0,0,"chyba")</f>
        <v>0</v>
      </c>
      <c r="N26" s="23">
        <f>J26/I26</f>
        <v>0.016666666666666666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7" t="s">
        <v>27</v>
      </c>
      <c r="B27" s="17"/>
      <c r="C27" s="17">
        <v>2</v>
      </c>
      <c r="D27" s="17">
        <v>0</v>
      </c>
      <c r="E27" s="17">
        <v>0</v>
      </c>
      <c r="F27" s="17">
        <v>0</v>
      </c>
      <c r="G27" s="17">
        <v>0</v>
      </c>
      <c r="H27" s="26" t="s">
        <v>36</v>
      </c>
      <c r="I27" s="19">
        <f>IF(C27=1,60,IF(C27=4,90,IF(C27=5,90,IF(C27=6,30,60))))</f>
        <v>60</v>
      </c>
      <c r="J27" s="19">
        <f>MAX(D27,G27)</f>
        <v>0</v>
      </c>
      <c r="K27" s="20"/>
      <c r="L27" s="21">
        <f>D27-E27+F27</f>
        <v>0</v>
      </c>
      <c r="M27" s="22">
        <f>IF(L27-G27=0,0,"chyba")</f>
        <v>0</v>
      </c>
      <c r="N27" s="23">
        <f>J27/I27</f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7">
        <v>432</v>
      </c>
      <c r="B28" s="17">
        <v>57</v>
      </c>
      <c r="C28" s="17">
        <v>2</v>
      </c>
      <c r="D28" s="17">
        <v>6</v>
      </c>
      <c r="E28" s="17">
        <v>2</v>
      </c>
      <c r="F28" s="17">
        <v>0</v>
      </c>
      <c r="G28" s="17">
        <v>4</v>
      </c>
      <c r="H28" s="18" t="s">
        <v>37</v>
      </c>
      <c r="I28" s="19">
        <f>IF(C28=1,60,IF(C28=4,90,IF(C28=5,90,IF(C28=6,30,60))))</f>
        <v>60</v>
      </c>
      <c r="J28" s="19">
        <f>MAX(D28,G28)</f>
        <v>6</v>
      </c>
      <c r="K28" s="20"/>
      <c r="L28" s="21">
        <f>D28-E28+F28</f>
        <v>4</v>
      </c>
      <c r="M28" s="22">
        <f>IF(L28-G28=0,0,"chyba")</f>
        <v>0</v>
      </c>
      <c r="N28" s="23">
        <f>J28/I28</f>
        <v>0.1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7" t="s">
        <v>27</v>
      </c>
      <c r="B29" s="17">
        <v>55</v>
      </c>
      <c r="C29" s="17">
        <v>2</v>
      </c>
      <c r="D29" s="17">
        <v>1</v>
      </c>
      <c r="E29" s="17">
        <v>0</v>
      </c>
      <c r="F29" s="17">
        <v>0</v>
      </c>
      <c r="G29" s="17">
        <v>6</v>
      </c>
      <c r="H29" s="18" t="s">
        <v>38</v>
      </c>
      <c r="I29" s="19">
        <f>IF(C29=1,60,IF(C29=4,90,IF(C29=5,90,IF(C29=6,30,60))))</f>
        <v>60</v>
      </c>
      <c r="J29" s="19">
        <f>MAX(D29,G29)</f>
        <v>6</v>
      </c>
      <c r="K29" s="20"/>
      <c r="L29" s="21">
        <f>D29-E29+F29</f>
        <v>1</v>
      </c>
      <c r="M29" s="22" t="str">
        <f>IF(L29-G29=0,0,"chyba")</f>
        <v>chyba</v>
      </c>
      <c r="N29" s="23">
        <f>J29/I29</f>
        <v>0.1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7">
        <v>432</v>
      </c>
      <c r="B30" s="17">
        <v>58</v>
      </c>
      <c r="C30" s="17">
        <v>2</v>
      </c>
      <c r="D30" s="17">
        <v>3</v>
      </c>
      <c r="E30" s="17">
        <v>1</v>
      </c>
      <c r="F30" s="17">
        <v>0</v>
      </c>
      <c r="G30" s="17">
        <v>2</v>
      </c>
      <c r="H30" s="18" t="s">
        <v>39</v>
      </c>
      <c r="I30" s="19">
        <f>IF(C30=1,60,IF(C30=4,90,IF(C30=5,90,IF(C30=6,30,60))))</f>
        <v>60</v>
      </c>
      <c r="J30" s="19">
        <f>MAX(D30,G30)</f>
        <v>3</v>
      </c>
      <c r="K30" s="20"/>
      <c r="L30" s="21">
        <f>D30-E30+F30</f>
        <v>2</v>
      </c>
      <c r="M30" s="22">
        <f>IF(L30-G30=0,0,"chyba")</f>
        <v>0</v>
      </c>
      <c r="N30" s="23">
        <f>J30/I30</f>
        <v>0.05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>
        <v>0.03</v>
      </c>
    </row>
    <row r="31" spans="1:44" ht="12.75">
      <c r="A31" s="17">
        <v>411</v>
      </c>
      <c r="B31" s="17">
        <v>1</v>
      </c>
      <c r="C31" s="17">
        <v>0</v>
      </c>
      <c r="D31" s="17">
        <v>11</v>
      </c>
      <c r="E31" s="17">
        <v>3</v>
      </c>
      <c r="F31" s="17">
        <v>0</v>
      </c>
      <c r="G31" s="17">
        <v>8</v>
      </c>
      <c r="H31" s="18" t="s">
        <v>40</v>
      </c>
      <c r="I31" s="19">
        <f>IF(C31=1,60,IF(C31=4,90,IF(C31=5,90,IF(C31=6,30,60))))</f>
        <v>60</v>
      </c>
      <c r="J31" s="19">
        <f>MAX(D31,G31)</f>
        <v>11</v>
      </c>
      <c r="K31" s="20"/>
      <c r="L31" s="21">
        <f>D31-E31+F31</f>
        <v>8</v>
      </c>
      <c r="M31" s="22">
        <f>IF(L31-G31=0,0,"chyba")</f>
        <v>0</v>
      </c>
      <c r="N31" s="23">
        <f>J31/I31</f>
        <v>0.18333333333333332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17">
        <v>432</v>
      </c>
      <c r="B32" s="17">
        <v>56</v>
      </c>
      <c r="C32" s="17">
        <v>2</v>
      </c>
      <c r="D32" s="17">
        <v>6</v>
      </c>
      <c r="E32" s="17">
        <v>0</v>
      </c>
      <c r="F32" s="17">
        <v>0</v>
      </c>
      <c r="G32" s="17">
        <v>6</v>
      </c>
      <c r="H32" s="18" t="s">
        <v>41</v>
      </c>
      <c r="I32" s="19">
        <f>IF(C32=1,60,IF(C32=4,90,IF(C32=5,90,IF(C32=6,30,60))))</f>
        <v>60</v>
      </c>
      <c r="J32" s="19">
        <f>MAX(D32,G32)</f>
        <v>6</v>
      </c>
      <c r="K32" s="20"/>
      <c r="L32" s="21">
        <f>D32-E32+F32</f>
        <v>6</v>
      </c>
      <c r="M32" s="22">
        <f>IF(L32-G32=0,0,"chyba")</f>
        <v>0</v>
      </c>
      <c r="N32" s="23">
        <f>J32/I32</f>
        <v>0.1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17">
        <v>431</v>
      </c>
      <c r="B33" s="17">
        <v>51</v>
      </c>
      <c r="C33" s="17">
        <v>2</v>
      </c>
      <c r="D33" s="17">
        <v>4</v>
      </c>
      <c r="E33" s="17">
        <v>4</v>
      </c>
      <c r="F33" s="17">
        <v>0</v>
      </c>
      <c r="G33" s="17">
        <v>0</v>
      </c>
      <c r="H33" s="18" t="s">
        <v>42</v>
      </c>
      <c r="I33" s="19">
        <f>IF(C33=1,60,IF(C33=4,90,IF(C33=5,90,IF(C33=6,30,60))))</f>
        <v>60</v>
      </c>
      <c r="J33" s="19">
        <f>MAX(D33,G33)</f>
        <v>4</v>
      </c>
      <c r="K33" s="20"/>
      <c r="L33" s="21">
        <f>D33-E33+F33</f>
        <v>0</v>
      </c>
      <c r="M33" s="22">
        <f>IF(L33-G33=0,0,"chyba")</f>
        <v>0</v>
      </c>
      <c r="N33" s="23">
        <f>J33/I33</f>
        <v>0.06666666666666667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7">
        <v>434</v>
      </c>
      <c r="B34" s="17"/>
      <c r="C34" s="17">
        <v>2</v>
      </c>
      <c r="D34" s="17">
        <v>5</v>
      </c>
      <c r="E34" s="17">
        <v>0</v>
      </c>
      <c r="F34" s="17">
        <v>0</v>
      </c>
      <c r="G34" s="17">
        <v>5</v>
      </c>
      <c r="H34" s="18" t="s">
        <v>43</v>
      </c>
      <c r="I34" s="19">
        <f>IF(C34=1,60,IF(C34=4,90,IF(C34=5,90,IF(C34=6,30,60))))</f>
        <v>60</v>
      </c>
      <c r="J34" s="19">
        <f>MAX(D34,G34)</f>
        <v>5</v>
      </c>
      <c r="K34" s="20"/>
      <c r="L34" s="21">
        <f>D34-E34+F34</f>
        <v>5</v>
      </c>
      <c r="M34" s="22">
        <f>IF(L34-G34=0,0,"chyba")</f>
        <v>0</v>
      </c>
      <c r="N34" s="23">
        <f>J34/I34</f>
        <v>0.08333333333333333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7">
        <v>432</v>
      </c>
      <c r="B35" s="17">
        <v>57</v>
      </c>
      <c r="C35" s="17">
        <v>1</v>
      </c>
      <c r="D35" s="17">
        <v>2</v>
      </c>
      <c r="E35" s="17">
        <v>1</v>
      </c>
      <c r="F35" s="17">
        <v>0</v>
      </c>
      <c r="G35" s="17">
        <v>1</v>
      </c>
      <c r="H35" s="18" t="s">
        <v>44</v>
      </c>
      <c r="I35" s="19">
        <f>IF(C35=1,60,IF(C35=4,90,IF(C35=5,90,IF(C35=6,30,60))))</f>
        <v>60</v>
      </c>
      <c r="J35" s="19">
        <f>MAX(D35,G35)</f>
        <v>2</v>
      </c>
      <c r="K35" s="20"/>
      <c r="L35" s="21">
        <f>D35-E35+F35</f>
        <v>1</v>
      </c>
      <c r="M35" s="22">
        <f>IF(L35-G35=0,0,"chyba")</f>
        <v>0</v>
      </c>
      <c r="N35" s="23">
        <f>J35/I35</f>
        <v>0.03333333333333333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7">
        <v>432</v>
      </c>
      <c r="B36" s="17">
        <v>56</v>
      </c>
      <c r="C36" s="17">
        <v>2</v>
      </c>
      <c r="D36" s="17">
        <v>10</v>
      </c>
      <c r="E36" s="17">
        <v>3</v>
      </c>
      <c r="F36" s="17">
        <v>0</v>
      </c>
      <c r="G36" s="17">
        <v>7</v>
      </c>
      <c r="H36" s="18" t="s">
        <v>45</v>
      </c>
      <c r="I36" s="19">
        <f>IF(C36=1,60,IF(C36=4,90,IF(C36=5,90,IF(C36=6,30,60))))</f>
        <v>60</v>
      </c>
      <c r="J36" s="19">
        <f>MAX(D36,G36)</f>
        <v>10</v>
      </c>
      <c r="K36" s="20"/>
      <c r="L36" s="21">
        <f>D36-E36+F36</f>
        <v>7</v>
      </c>
      <c r="M36" s="22">
        <f>IF(L36-G36=0,0,"chyba")</f>
        <v>0</v>
      </c>
      <c r="N36" s="23">
        <f>J36/I36</f>
        <v>0.16666666666666666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7" t="s">
        <v>27</v>
      </c>
      <c r="B37" s="17">
        <v>52</v>
      </c>
      <c r="C37" s="17">
        <v>2</v>
      </c>
      <c r="D37" s="17">
        <v>6</v>
      </c>
      <c r="E37" s="17">
        <v>0</v>
      </c>
      <c r="F37" s="17">
        <v>0</v>
      </c>
      <c r="G37" s="17">
        <v>6</v>
      </c>
      <c r="H37" s="18" t="s">
        <v>46</v>
      </c>
      <c r="I37" s="19">
        <f>IF(C37=1,60,IF(C37=4,90,IF(C37=5,90,IF(C37=6,30,60))))</f>
        <v>60</v>
      </c>
      <c r="J37" s="19">
        <f>MAX(D37,G37)</f>
        <v>6</v>
      </c>
      <c r="K37" s="20"/>
      <c r="L37" s="21">
        <f>D37-E37+F37</f>
        <v>6</v>
      </c>
      <c r="M37" s="22">
        <f>IF(L37-G37=0,0,"chyba")</f>
        <v>0</v>
      </c>
      <c r="N37" s="23">
        <f>J37/I37</f>
        <v>0.1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7">
        <v>431</v>
      </c>
      <c r="B38" s="17">
        <v>12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  <c r="H38" s="18" t="s">
        <v>47</v>
      </c>
      <c r="I38" s="19">
        <f>IF(C38=1,60,IF(C38=4,90,IF(C38=5,90,IF(C38=6,30,60))))</f>
        <v>60</v>
      </c>
      <c r="J38" s="19">
        <f>MAX(D38,G38)</f>
        <v>0</v>
      </c>
      <c r="K38" s="20"/>
      <c r="L38" s="21">
        <f>D38-E38+F38</f>
        <v>0</v>
      </c>
      <c r="M38" s="22">
        <f>IF(L38-G38=0,0,"chyba")</f>
        <v>0</v>
      </c>
      <c r="N38" s="23">
        <f>J38/I38</f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7">
        <v>432</v>
      </c>
      <c r="B39" s="17">
        <v>55</v>
      </c>
      <c r="C39" s="17">
        <v>2</v>
      </c>
      <c r="D39" s="17">
        <v>8</v>
      </c>
      <c r="E39" s="17">
        <v>0</v>
      </c>
      <c r="F39" s="17">
        <v>0</v>
      </c>
      <c r="G39" s="17">
        <v>8</v>
      </c>
      <c r="H39" s="18" t="s">
        <v>48</v>
      </c>
      <c r="I39" s="19">
        <f>IF(C39=1,60,IF(C39=4,90,IF(C39=5,90,IF(C39=6,30,60))))</f>
        <v>60</v>
      </c>
      <c r="J39" s="19">
        <f>MAX(D39,G39)</f>
        <v>8</v>
      </c>
      <c r="K39" s="20"/>
      <c r="L39" s="21">
        <f>D39-E39+F39</f>
        <v>8</v>
      </c>
      <c r="M39" s="22">
        <f>IF(L39-G39=0,0,"chyba")</f>
        <v>0</v>
      </c>
      <c r="N39" s="23">
        <f>J39/I39</f>
        <v>0.13333333333333333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27"/>
      <c r="B40" s="17"/>
      <c r="C40" s="17"/>
      <c r="D40" s="17"/>
      <c r="E40" s="17"/>
      <c r="F40" s="17"/>
      <c r="G40" s="17"/>
      <c r="H40" s="28"/>
      <c r="I40" s="19"/>
      <c r="J40" s="19"/>
      <c r="K40" s="20"/>
      <c r="L40" s="21"/>
      <c r="M40" s="22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2.75">
      <c r="A41" s="30" t="s">
        <v>49</v>
      </c>
      <c r="B41" s="31"/>
      <c r="C41" s="32"/>
      <c r="D41" s="31">
        <f>SUM(D24:D40)</f>
        <v>64</v>
      </c>
      <c r="E41" s="31">
        <f>SUM(E24:E40)</f>
        <v>14</v>
      </c>
      <c r="F41" s="31">
        <f>SUM(F24:F40)</f>
        <v>0</v>
      </c>
      <c r="G41" s="31">
        <f>SUM(G24:G40)</f>
        <v>55</v>
      </c>
      <c r="H41" s="31"/>
      <c r="I41" s="31">
        <f>SUM(I24:I40)</f>
        <v>900</v>
      </c>
      <c r="J41" s="31">
        <f>SUM(J24:J40)</f>
        <v>69</v>
      </c>
      <c r="K41" s="33"/>
      <c r="L41" s="21">
        <f>D41-E41+F41</f>
        <v>50</v>
      </c>
      <c r="M41" s="22" t="str">
        <f>IF(L41-G41=0,0,"chyba")</f>
        <v>chyba</v>
      </c>
      <c r="N41" s="34">
        <f>J41/I41</f>
        <v>0.07666666666666666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  <c r="AJ41" s="36"/>
      <c r="AK41" s="36"/>
      <c r="AL41" s="36"/>
      <c r="AM41" s="36"/>
      <c r="AN41" s="36"/>
      <c r="AO41" s="36"/>
      <c r="AP41" s="36"/>
      <c r="AQ41" s="36"/>
      <c r="AR41" s="37"/>
    </row>
    <row r="42" spans="1:44" ht="12.75">
      <c r="A42" s="38"/>
      <c r="B42" s="38"/>
      <c r="C42" s="39"/>
      <c r="D42" s="38"/>
      <c r="E42" s="38"/>
      <c r="F42" s="38"/>
      <c r="G42" s="38"/>
      <c r="H42" s="40"/>
      <c r="I42" s="39"/>
      <c r="J42" s="39"/>
      <c r="K42" s="39"/>
      <c r="L42" s="21"/>
      <c r="M42" s="41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42"/>
      <c r="AN42" s="42"/>
      <c r="AO42" s="42"/>
      <c r="AP42" s="42"/>
      <c r="AQ42" s="42"/>
      <c r="AR42" s="42"/>
    </row>
    <row r="43" spans="1:44" ht="12.75">
      <c r="A43" s="38"/>
      <c r="B43" s="38"/>
      <c r="C43" s="39"/>
      <c r="D43" s="38"/>
      <c r="E43" s="38"/>
      <c r="F43" s="38"/>
      <c r="G43" s="38"/>
      <c r="H43" s="43"/>
      <c r="I43" s="39"/>
      <c r="J43" s="39"/>
      <c r="K43" s="39"/>
      <c r="L43" s="21"/>
      <c r="M43" s="41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42"/>
      <c r="AN43" s="42"/>
      <c r="AO43" s="42"/>
      <c r="AP43" s="42"/>
      <c r="AQ43" s="42"/>
      <c r="AR43" s="42"/>
    </row>
    <row r="44" spans="1:44" ht="12.75">
      <c r="A44" s="38"/>
      <c r="B44" s="38"/>
      <c r="C44" s="39"/>
      <c r="D44" s="38"/>
      <c r="E44" s="38"/>
      <c r="F44" s="38"/>
      <c r="G44" s="38"/>
      <c r="H44" s="40"/>
      <c r="I44" s="39"/>
      <c r="J44" s="39"/>
      <c r="K44" s="39"/>
      <c r="L44" s="21"/>
      <c r="M44" s="41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42"/>
      <c r="AN44" s="42"/>
      <c r="AO44" s="42"/>
      <c r="AP44" s="42"/>
      <c r="AQ44" s="42"/>
      <c r="AR44" s="42"/>
    </row>
    <row r="45" spans="1:44" ht="12.75">
      <c r="A45" s="38"/>
      <c r="B45" s="38"/>
      <c r="C45" s="38"/>
      <c r="D45" s="38"/>
      <c r="E45" s="38"/>
      <c r="F45" s="38"/>
      <c r="G45" s="38"/>
      <c r="H45" s="43"/>
      <c r="I45" s="39"/>
      <c r="J45" s="39"/>
      <c r="K45" s="39"/>
      <c r="L45" s="21"/>
      <c r="M45" s="41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42"/>
      <c r="AN45" s="42"/>
      <c r="AO45" s="42"/>
      <c r="AP45" s="42"/>
      <c r="AQ45" s="42"/>
      <c r="AR45" s="42"/>
    </row>
    <row r="46" spans="1:44" ht="12.75">
      <c r="A46" s="38"/>
      <c r="B46" s="38"/>
      <c r="C46" s="38"/>
      <c r="D46" s="38"/>
      <c r="E46" s="38"/>
      <c r="F46" s="38"/>
      <c r="G46" s="38"/>
      <c r="H46" s="40"/>
      <c r="I46" s="39"/>
      <c r="J46" s="39"/>
      <c r="K46" s="39"/>
      <c r="L46" s="21"/>
      <c r="M46" s="41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42"/>
      <c r="AN46" s="42"/>
      <c r="AO46" s="42"/>
      <c r="AP46" s="42"/>
      <c r="AQ46" s="42"/>
      <c r="AR46" s="42"/>
    </row>
    <row r="47" spans="1:44" ht="12.75">
      <c r="A47" s="38"/>
      <c r="B47" s="38"/>
      <c r="C47" s="38"/>
      <c r="D47" s="38"/>
      <c r="E47" s="38"/>
      <c r="F47" s="38"/>
      <c r="G47" s="38"/>
      <c r="H47" s="43"/>
      <c r="I47" s="39"/>
      <c r="J47" s="39"/>
      <c r="K47" s="39"/>
      <c r="L47" s="21"/>
      <c r="M47" s="41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42"/>
      <c r="AN47" s="42"/>
      <c r="AO47" s="42"/>
      <c r="AP47" s="42"/>
      <c r="AQ47" s="42"/>
      <c r="AR47" s="42"/>
    </row>
    <row r="48" spans="1:44" ht="12.75">
      <c r="A48" s="38"/>
      <c r="B48" s="38"/>
      <c r="C48" s="38"/>
      <c r="D48" s="38"/>
      <c r="E48" s="38"/>
      <c r="F48" s="38"/>
      <c r="G48" s="38"/>
      <c r="H48" s="43"/>
      <c r="I48" s="39"/>
      <c r="J48" s="39"/>
      <c r="K48" s="39"/>
      <c r="L48" s="21"/>
      <c r="M48" s="41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42"/>
      <c r="AN48" s="42"/>
      <c r="AO48" s="42"/>
      <c r="AP48" s="42"/>
      <c r="AQ48" s="42"/>
      <c r="AR48" s="42"/>
    </row>
    <row r="49" spans="1:44" ht="12.75">
      <c r="A49" s="38"/>
      <c r="B49" s="38"/>
      <c r="C49" s="38"/>
      <c r="D49" s="38"/>
      <c r="E49" s="38"/>
      <c r="F49" s="38"/>
      <c r="G49" s="38"/>
      <c r="H49" s="40"/>
      <c r="I49" s="39"/>
      <c r="J49" s="39"/>
      <c r="K49" s="39"/>
      <c r="L49" s="21"/>
      <c r="M49" s="41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42"/>
      <c r="AN49" s="42"/>
      <c r="AO49" s="42"/>
      <c r="AP49" s="42"/>
      <c r="AQ49" s="42"/>
      <c r="AR49" s="42"/>
    </row>
    <row r="50" spans="1:44" ht="12.75">
      <c r="A50" s="38"/>
      <c r="B50" s="38"/>
      <c r="C50" s="38"/>
      <c r="D50" s="38"/>
      <c r="E50" s="38"/>
      <c r="F50" s="38"/>
      <c r="G50" s="38"/>
      <c r="H50" s="43"/>
      <c r="I50" s="39"/>
      <c r="J50" s="39"/>
      <c r="K50" s="39"/>
      <c r="L50" s="21"/>
      <c r="M50" s="41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42"/>
      <c r="AN50" s="42"/>
      <c r="AO50" s="42"/>
      <c r="AP50" s="42"/>
      <c r="AQ50" s="42"/>
      <c r="AR50" s="42"/>
    </row>
    <row r="51" spans="1:44" ht="12.75">
      <c r="A51" s="38"/>
      <c r="B51" s="38"/>
      <c r="C51" s="38"/>
      <c r="D51" s="38"/>
      <c r="E51" s="38"/>
      <c r="F51" s="38"/>
      <c r="G51" s="38"/>
      <c r="H51" s="43"/>
      <c r="I51" s="39"/>
      <c r="J51" s="39"/>
      <c r="K51" s="39"/>
      <c r="L51" s="21"/>
      <c r="M51" s="41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42"/>
      <c r="AN51" s="42"/>
      <c r="AO51" s="42"/>
      <c r="AP51" s="42"/>
      <c r="AQ51" s="42"/>
      <c r="AR51" s="42"/>
    </row>
    <row r="52" spans="1:44" ht="12.75">
      <c r="A52" s="38"/>
      <c r="B52" s="38"/>
      <c r="C52" s="38"/>
      <c r="D52" s="38"/>
      <c r="E52" s="38"/>
      <c r="F52" s="38"/>
      <c r="G52" s="38"/>
      <c r="H52" s="43"/>
      <c r="I52" s="39"/>
      <c r="J52" s="39"/>
      <c r="K52" s="39"/>
      <c r="L52" s="21"/>
      <c r="M52" s="41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42"/>
      <c r="AN52" s="42"/>
      <c r="AO52" s="42"/>
      <c r="AP52" s="42"/>
      <c r="AQ52" s="42"/>
      <c r="AR52" s="42"/>
    </row>
    <row r="53" spans="1:44" ht="12.75">
      <c r="A53" s="38"/>
      <c r="B53" s="38"/>
      <c r="C53" s="38"/>
      <c r="D53" s="38"/>
      <c r="E53" s="38"/>
      <c r="F53" s="38"/>
      <c r="G53" s="38"/>
      <c r="H53" s="43"/>
      <c r="I53" s="39"/>
      <c r="J53" s="39"/>
      <c r="K53" s="39"/>
      <c r="L53" s="21"/>
      <c r="M53" s="41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42"/>
      <c r="AN53" s="42"/>
      <c r="AO53" s="42"/>
      <c r="AP53" s="42"/>
      <c r="AQ53" s="42"/>
      <c r="AR53" s="42"/>
    </row>
    <row r="54" spans="1:44" ht="12.75">
      <c r="A54" s="38"/>
      <c r="B54" s="38"/>
      <c r="C54" s="38"/>
      <c r="D54" s="38"/>
      <c r="E54" s="44"/>
      <c r="F54" s="38"/>
      <c r="G54" s="38"/>
      <c r="H54" s="43"/>
      <c r="I54" s="39"/>
      <c r="J54" s="39"/>
      <c r="K54" s="39"/>
      <c r="L54" s="21"/>
      <c r="M54" s="41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42"/>
      <c r="AN54" s="42"/>
      <c r="AO54" s="42"/>
      <c r="AP54" s="42"/>
      <c r="AQ54" s="42"/>
      <c r="AR54" s="42"/>
    </row>
    <row r="55" spans="1:44" ht="12.75">
      <c r="A55" s="38"/>
      <c r="B55" s="38"/>
      <c r="C55" s="44"/>
      <c r="D55" s="44"/>
      <c r="E55" s="44"/>
      <c r="F55" s="44"/>
      <c r="G55" s="44"/>
      <c r="H55" s="43"/>
      <c r="I55" s="39"/>
      <c r="J55" s="39"/>
      <c r="K55" s="39"/>
      <c r="L55" s="21"/>
      <c r="M55" s="41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42"/>
      <c r="AN55" s="42"/>
      <c r="AO55" s="42"/>
      <c r="AP55" s="42"/>
      <c r="AQ55" s="42"/>
      <c r="AR55" s="42"/>
    </row>
    <row r="56" spans="1:44" ht="12.75">
      <c r="A56" s="38"/>
      <c r="B56" s="44"/>
      <c r="C56" s="44"/>
      <c r="D56" s="44"/>
      <c r="E56" s="44"/>
      <c r="F56" s="44"/>
      <c r="G56" s="44"/>
      <c r="H56" s="43"/>
      <c r="I56" s="39"/>
      <c r="J56" s="39"/>
      <c r="K56" s="39"/>
      <c r="L56" s="21"/>
      <c r="M56" s="41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42"/>
      <c r="AN56" s="42"/>
      <c r="AO56" s="42"/>
      <c r="AP56" s="42"/>
      <c r="AQ56" s="42"/>
      <c r="AR56" s="42"/>
    </row>
    <row r="57" spans="1:44" ht="12.75">
      <c r="A57" s="38"/>
      <c r="B57" s="44"/>
      <c r="C57" s="44"/>
      <c r="D57" s="44"/>
      <c r="E57" s="44"/>
      <c r="F57" s="44"/>
      <c r="G57" s="44"/>
      <c r="H57" s="43"/>
      <c r="I57" s="39"/>
      <c r="J57" s="39"/>
      <c r="K57" s="39"/>
      <c r="L57" s="21"/>
      <c r="M57" s="41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42"/>
      <c r="AN57" s="42"/>
      <c r="AO57" s="42"/>
      <c r="AP57" s="42"/>
      <c r="AQ57" s="42"/>
      <c r="AR57" s="42"/>
    </row>
    <row r="58" spans="1:44" ht="12.75">
      <c r="A58" s="44"/>
      <c r="B58" s="44"/>
      <c r="C58" s="44"/>
      <c r="D58" s="44"/>
      <c r="E58" s="44"/>
      <c r="F58" s="44"/>
      <c r="G58" s="44"/>
      <c r="H58" s="43"/>
      <c r="I58" s="39"/>
      <c r="J58" s="39"/>
      <c r="K58" s="39"/>
      <c r="L58" s="21"/>
      <c r="M58" s="41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42"/>
      <c r="AN58" s="42"/>
      <c r="AO58" s="42"/>
      <c r="AP58" s="42"/>
      <c r="AQ58" s="42"/>
      <c r="AR58" s="42"/>
    </row>
    <row r="59" spans="1:44" ht="12.75">
      <c r="A59" s="44"/>
      <c r="B59" s="44"/>
      <c r="C59" s="44"/>
      <c r="D59" s="44"/>
      <c r="E59" s="44"/>
      <c r="F59" s="44"/>
      <c r="G59" s="44"/>
      <c r="H59" s="43"/>
      <c r="I59" s="39"/>
      <c r="J59" s="39"/>
      <c r="K59" s="39"/>
      <c r="L59" s="21"/>
      <c r="M59" s="41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42"/>
      <c r="AN59" s="42"/>
      <c r="AO59" s="42"/>
      <c r="AP59" s="42"/>
      <c r="AQ59" s="42"/>
      <c r="AR59" s="42"/>
    </row>
    <row r="60" spans="1:44" ht="12.75">
      <c r="A60" s="44"/>
      <c r="B60" s="44"/>
      <c r="C60" s="44"/>
      <c r="D60" s="44"/>
      <c r="E60" s="44"/>
      <c r="F60" s="44"/>
      <c r="G60" s="44"/>
      <c r="H60" s="43"/>
      <c r="I60" s="39"/>
      <c r="J60" s="39"/>
      <c r="K60" s="39"/>
      <c r="L60" s="21"/>
      <c r="M60" s="41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42"/>
      <c r="AN60" s="42"/>
      <c r="AO60" s="42"/>
      <c r="AP60" s="42"/>
      <c r="AQ60" s="42"/>
      <c r="AR60" s="42"/>
    </row>
    <row r="61" spans="1:44" ht="12.75">
      <c r="A61" s="44"/>
      <c r="B61" s="44"/>
      <c r="C61" s="44"/>
      <c r="D61" s="44"/>
      <c r="E61" s="44"/>
      <c r="F61" s="44"/>
      <c r="G61" s="44"/>
      <c r="H61" s="40"/>
      <c r="I61" s="39"/>
      <c r="J61" s="39"/>
      <c r="K61" s="39"/>
      <c r="L61" s="21"/>
      <c r="M61" s="41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42"/>
      <c r="AN61" s="42"/>
      <c r="AO61" s="42"/>
      <c r="AP61" s="42"/>
      <c r="AQ61" s="42"/>
      <c r="AR61" s="42"/>
    </row>
    <row r="62" spans="1:44" ht="12.75">
      <c r="A62" s="44"/>
      <c r="B62" s="44"/>
      <c r="C62" s="44"/>
      <c r="D62" s="44"/>
      <c r="E62" s="44"/>
      <c r="F62" s="44"/>
      <c r="G62" s="44"/>
      <c r="H62" s="40"/>
      <c r="I62" s="39"/>
      <c r="J62" s="39"/>
      <c r="K62" s="39"/>
      <c r="L62" s="21"/>
      <c r="M62" s="4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42"/>
      <c r="AN62" s="42"/>
      <c r="AO62" s="42"/>
      <c r="AP62" s="42"/>
      <c r="AQ62" s="42"/>
      <c r="AR62" s="42"/>
    </row>
    <row r="63" spans="1:44" ht="12.75">
      <c r="A63" s="44"/>
      <c r="B63" s="44"/>
      <c r="C63" s="44"/>
      <c r="D63" s="44"/>
      <c r="E63" s="44"/>
      <c r="F63" s="44"/>
      <c r="G63" s="44"/>
      <c r="H63" s="40"/>
      <c r="I63" s="39"/>
      <c r="J63" s="39"/>
      <c r="K63" s="39"/>
      <c r="L63" s="21"/>
      <c r="M63" s="41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42"/>
      <c r="AN63" s="42"/>
      <c r="AO63" s="42"/>
      <c r="AP63" s="42"/>
      <c r="AQ63" s="42"/>
      <c r="AR63" s="42"/>
    </row>
    <row r="64" spans="1:44" ht="12.75">
      <c r="A64" s="44"/>
      <c r="B64" s="44"/>
      <c r="C64" s="44"/>
      <c r="D64" s="44"/>
      <c r="E64" s="44"/>
      <c r="F64" s="44"/>
      <c r="G64" s="44"/>
      <c r="H64" s="40"/>
      <c r="I64" s="39"/>
      <c r="J64" s="39"/>
      <c r="K64" s="39"/>
      <c r="L64" s="21"/>
      <c r="M64" s="41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42"/>
      <c r="AN64" s="42"/>
      <c r="AO64" s="42"/>
      <c r="AP64" s="42"/>
      <c r="AQ64" s="42"/>
      <c r="AR64" s="42"/>
    </row>
    <row r="65" spans="1:44" ht="12.75">
      <c r="A65" s="44"/>
      <c r="B65" s="44"/>
      <c r="C65" s="44"/>
      <c r="D65" s="44"/>
      <c r="E65" s="44"/>
      <c r="F65" s="44"/>
      <c r="G65" s="44"/>
      <c r="H65" s="40"/>
      <c r="I65" s="39"/>
      <c r="J65" s="39"/>
      <c r="K65" s="39"/>
      <c r="L65" s="21"/>
      <c r="M65" s="41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42"/>
      <c r="AN65" s="42"/>
      <c r="AO65" s="42"/>
      <c r="AP65" s="42"/>
      <c r="AQ65" s="42"/>
      <c r="AR65" s="42"/>
    </row>
    <row r="66" spans="1:44" ht="12.75">
      <c r="A66" s="44"/>
      <c r="B66" s="44"/>
      <c r="C66" s="44"/>
      <c r="D66" s="44"/>
      <c r="E66" s="44"/>
      <c r="F66" s="44"/>
      <c r="G66" s="44"/>
      <c r="H66" s="40"/>
      <c r="I66" s="39"/>
      <c r="J66" s="39"/>
      <c r="K66" s="39"/>
      <c r="L66" s="21"/>
      <c r="M66" s="41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42"/>
      <c r="AN66" s="42"/>
      <c r="AO66" s="42"/>
      <c r="AP66" s="42"/>
      <c r="AQ66" s="42"/>
      <c r="AR66" s="42"/>
    </row>
    <row r="67" spans="1:44" ht="12.75">
      <c r="A67" s="44"/>
      <c r="B67" s="44"/>
      <c r="C67" s="44">
        <v>4</v>
      </c>
      <c r="D67" s="44"/>
      <c r="E67" s="44"/>
      <c r="F67" s="44"/>
      <c r="G67" s="44"/>
      <c r="H67" s="40"/>
      <c r="I67" s="39"/>
      <c r="J67" s="39"/>
      <c r="K67" s="39"/>
      <c r="L67" s="21"/>
      <c r="M67" s="41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42"/>
      <c r="AN67" s="42"/>
      <c r="AO67" s="42"/>
      <c r="AP67" s="42"/>
      <c r="AQ67" s="42"/>
      <c r="AR67" s="42"/>
    </row>
    <row r="68" spans="1:44" ht="12.75">
      <c r="A68" s="44"/>
      <c r="B68" s="44"/>
      <c r="C68" s="44"/>
      <c r="D68" s="44"/>
      <c r="E68" s="44"/>
      <c r="F68" s="44"/>
      <c r="G68" s="44"/>
      <c r="H68" s="40"/>
      <c r="I68" s="39"/>
      <c r="J68" s="39"/>
      <c r="K68" s="39"/>
      <c r="L68" s="21"/>
      <c r="M68" s="41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42"/>
      <c r="AN68" s="42"/>
      <c r="AO68" s="42"/>
      <c r="AP68" s="42"/>
      <c r="AQ68" s="42"/>
      <c r="AR68" s="42"/>
    </row>
    <row r="69" spans="1:44" ht="12.75">
      <c r="A69" s="44"/>
      <c r="B69" s="44"/>
      <c r="C69" s="44"/>
      <c r="D69" s="44"/>
      <c r="E69" s="44"/>
      <c r="F69" s="44"/>
      <c r="G69" s="44"/>
      <c r="H69" s="40"/>
      <c r="I69" s="39"/>
      <c r="J69" s="39"/>
      <c r="K69" s="39"/>
      <c r="L69" s="21"/>
      <c r="M69" s="41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42"/>
      <c r="AN69" s="42"/>
      <c r="AO69" s="42"/>
      <c r="AP69" s="42"/>
      <c r="AQ69" s="42"/>
      <c r="AR69" s="42"/>
    </row>
    <row r="70" spans="1:44" ht="12.75">
      <c r="A70" s="44"/>
      <c r="B70" s="44"/>
      <c r="C70" s="44"/>
      <c r="D70" s="44"/>
      <c r="E70" s="44"/>
      <c r="F70" s="44"/>
      <c r="G70" s="44"/>
      <c r="H70" s="40"/>
      <c r="I70" s="39"/>
      <c r="J70" s="39"/>
      <c r="K70" s="39"/>
      <c r="L70" s="21"/>
      <c r="M70" s="41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42"/>
      <c r="AN70" s="42"/>
      <c r="AO70" s="42"/>
      <c r="AP70" s="42"/>
      <c r="AQ70" s="42"/>
      <c r="AR70" s="42"/>
    </row>
    <row r="71" spans="1:44" ht="12.75">
      <c r="A71" s="44"/>
      <c r="B71" s="44"/>
      <c r="C71" s="44"/>
      <c r="D71" s="44"/>
      <c r="E71" s="44"/>
      <c r="F71" s="44"/>
      <c r="G71" s="44"/>
      <c r="H71" s="45"/>
      <c r="I71" s="39"/>
      <c r="J71" s="39"/>
      <c r="K71" s="39"/>
      <c r="L71" s="21"/>
      <c r="M71" s="41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42"/>
      <c r="AN71" s="42"/>
      <c r="AO71" s="42"/>
      <c r="AP71" s="42"/>
      <c r="AQ71" s="42"/>
      <c r="AR71" s="42"/>
    </row>
    <row r="72" spans="1:44" ht="12.75">
      <c r="A72" s="44"/>
      <c r="B72" s="44"/>
      <c r="C72" s="44"/>
      <c r="D72" s="44"/>
      <c r="E72" s="44"/>
      <c r="F72" s="44"/>
      <c r="G72" s="44"/>
      <c r="H72" s="45"/>
      <c r="I72" s="39"/>
      <c r="J72" s="39"/>
      <c r="K72" s="39"/>
      <c r="L72" s="21"/>
      <c r="M72" s="41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42"/>
      <c r="AN72" s="42"/>
      <c r="AO72" s="42"/>
      <c r="AP72" s="42"/>
      <c r="AQ72" s="42"/>
      <c r="AR72" s="42"/>
    </row>
    <row r="73" spans="1:44" ht="12.75">
      <c r="A73" s="44"/>
      <c r="B73" s="44"/>
      <c r="C73" s="44"/>
      <c r="D73" s="44"/>
      <c r="E73" s="44"/>
      <c r="F73" s="44"/>
      <c r="G73" s="44"/>
      <c r="H73" s="45"/>
      <c r="I73" s="39"/>
      <c r="J73" s="39"/>
      <c r="K73" s="39"/>
      <c r="L73" s="21"/>
      <c r="M73" s="41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42"/>
      <c r="AN73" s="42"/>
      <c r="AO73" s="42"/>
      <c r="AP73" s="42"/>
      <c r="AQ73" s="42"/>
      <c r="AR73" s="42"/>
    </row>
    <row r="74" spans="1:44" ht="12.75">
      <c r="A74" s="44"/>
      <c r="B74" s="44"/>
      <c r="C74" s="44"/>
      <c r="D74" s="44"/>
      <c r="E74" s="44"/>
      <c r="F74" s="44"/>
      <c r="G74" s="44"/>
      <c r="H74" s="45"/>
      <c r="I74" s="39"/>
      <c r="J74" s="39"/>
      <c r="K74" s="39"/>
      <c r="L74" s="21"/>
      <c r="M74" s="41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42"/>
      <c r="AN74" s="42"/>
      <c r="AO74" s="42"/>
      <c r="AP74" s="42"/>
      <c r="AQ74" s="42"/>
      <c r="AR74" s="42"/>
    </row>
    <row r="75" spans="1:44" ht="12.75">
      <c r="A75" s="44"/>
      <c r="B75" s="44"/>
      <c r="C75" s="44"/>
      <c r="D75" s="44"/>
      <c r="E75" s="44"/>
      <c r="F75" s="44"/>
      <c r="G75" s="44"/>
      <c r="H75" s="45"/>
      <c r="I75" s="39"/>
      <c r="J75" s="39"/>
      <c r="K75" s="39"/>
      <c r="L75" s="21"/>
      <c r="M75" s="41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42"/>
      <c r="AN75" s="42"/>
      <c r="AO75" s="42"/>
      <c r="AP75" s="42"/>
      <c r="AQ75" s="42"/>
      <c r="AR75" s="42"/>
    </row>
    <row r="76" spans="1:44" ht="12.75">
      <c r="A76" s="44"/>
      <c r="B76" s="44"/>
      <c r="C76" s="44"/>
      <c r="D76" s="44"/>
      <c r="E76" s="44"/>
      <c r="F76" s="44"/>
      <c r="G76" s="44"/>
      <c r="H76" s="45"/>
      <c r="I76" s="39"/>
      <c r="J76" s="39"/>
      <c r="K76" s="39"/>
      <c r="L76" s="21"/>
      <c r="M76" s="41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42"/>
      <c r="AN76" s="42"/>
      <c r="AO76" s="42"/>
      <c r="AP76" s="42"/>
      <c r="AQ76" s="42"/>
      <c r="AR76" s="42"/>
    </row>
    <row r="77" spans="1:44" ht="12.75">
      <c r="A77" s="44"/>
      <c r="B77" s="44"/>
      <c r="C77" s="44"/>
      <c r="D77" s="44"/>
      <c r="E77" s="44"/>
      <c r="F77" s="44"/>
      <c r="G77" s="44"/>
      <c r="H77" s="45"/>
      <c r="I77" s="39"/>
      <c r="J77" s="39"/>
      <c r="K77" s="39"/>
      <c r="L77" s="21"/>
      <c r="M77" s="41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42"/>
      <c r="AN77" s="42"/>
      <c r="AO77" s="42"/>
      <c r="AP77" s="42"/>
      <c r="AQ77" s="42"/>
      <c r="AR77" s="42"/>
    </row>
    <row r="78" spans="1:44" ht="12.75">
      <c r="A78" s="44"/>
      <c r="B78" s="44"/>
      <c r="C78" s="44"/>
      <c r="D78" s="44"/>
      <c r="E78" s="44"/>
      <c r="F78" s="44"/>
      <c r="G78" s="44"/>
      <c r="H78" s="45"/>
      <c r="I78" s="39"/>
      <c r="J78" s="39"/>
      <c r="K78" s="39"/>
      <c r="L78" s="21"/>
      <c r="M78" s="41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42"/>
      <c r="AN78" s="42"/>
      <c r="AO78" s="42"/>
      <c r="AP78" s="42"/>
      <c r="AQ78" s="42"/>
      <c r="AR78" s="42"/>
    </row>
    <row r="79" spans="1:44" ht="12.75">
      <c r="A79" s="44"/>
      <c r="B79" s="44"/>
      <c r="C79" s="44"/>
      <c r="D79" s="44"/>
      <c r="E79" s="44"/>
      <c r="F79" s="44"/>
      <c r="G79" s="44"/>
      <c r="H79" s="45"/>
      <c r="I79" s="39"/>
      <c r="J79" s="39"/>
      <c r="K79" s="39"/>
      <c r="L79" s="21"/>
      <c r="M79" s="41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42"/>
      <c r="AN79" s="42"/>
      <c r="AO79" s="42"/>
      <c r="AP79" s="42"/>
      <c r="AQ79" s="42"/>
      <c r="AR79" s="42"/>
    </row>
    <row r="80" spans="1:44" ht="12.75">
      <c r="A80" s="44"/>
      <c r="B80" s="44"/>
      <c r="C80" s="44"/>
      <c r="D80" s="44"/>
      <c r="E80" s="44"/>
      <c r="F80" s="44"/>
      <c r="G80" s="44"/>
      <c r="H80" s="45"/>
      <c r="I80" s="39"/>
      <c r="J80" s="39"/>
      <c r="K80" s="39"/>
      <c r="L80" s="21"/>
      <c r="M80" s="41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42"/>
      <c r="AN80" s="42"/>
      <c r="AO80" s="42"/>
      <c r="AP80" s="42"/>
      <c r="AQ80" s="42"/>
      <c r="AR80" s="42"/>
    </row>
    <row r="81" spans="1:44" ht="12.75">
      <c r="A81" s="44"/>
      <c r="B81" s="44"/>
      <c r="C81" s="44"/>
      <c r="D81" s="44"/>
      <c r="E81" s="44"/>
      <c r="F81" s="44"/>
      <c r="G81" s="44"/>
      <c r="H81" s="45"/>
      <c r="I81" s="39"/>
      <c r="J81" s="39"/>
      <c r="K81" s="39"/>
      <c r="L81" s="21"/>
      <c r="M81" s="41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42"/>
      <c r="AN81" s="42"/>
      <c r="AO81" s="42"/>
      <c r="AP81" s="42"/>
      <c r="AQ81" s="42"/>
      <c r="AR81" s="42"/>
    </row>
    <row r="82" spans="1:44" ht="12.75">
      <c r="A82" s="44"/>
      <c r="B82" s="44"/>
      <c r="C82" s="44"/>
      <c r="D82" s="44"/>
      <c r="E82" s="44"/>
      <c r="F82" s="44"/>
      <c r="G82" s="44"/>
      <c r="H82" s="45"/>
      <c r="I82" s="39"/>
      <c r="J82" s="39"/>
      <c r="K82" s="39"/>
      <c r="L82" s="21"/>
      <c r="M82" s="41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42"/>
      <c r="AN82" s="42"/>
      <c r="AO82" s="42"/>
      <c r="AP82" s="42"/>
      <c r="AQ82" s="42"/>
      <c r="AR82" s="42"/>
    </row>
    <row r="83" spans="1:44" ht="12.75">
      <c r="A83" s="44"/>
      <c r="B83" s="44"/>
      <c r="C83" s="44"/>
      <c r="D83" s="44"/>
      <c r="E83" s="44"/>
      <c r="F83" s="44"/>
      <c r="G83" s="44"/>
      <c r="H83" s="45"/>
      <c r="I83" s="39"/>
      <c r="J83" s="39"/>
      <c r="K83" s="39"/>
      <c r="L83" s="21"/>
      <c r="M83" s="41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42"/>
      <c r="AN83" s="42"/>
      <c r="AO83" s="42"/>
      <c r="AP83" s="42"/>
      <c r="AQ83" s="42"/>
      <c r="AR83" s="42"/>
    </row>
    <row r="84" spans="1:44" ht="12.75">
      <c r="A84" s="44"/>
      <c r="B84" s="44"/>
      <c r="C84" s="44"/>
      <c r="D84" s="44"/>
      <c r="E84" s="41"/>
      <c r="F84" s="44"/>
      <c r="G84" s="44"/>
      <c r="H84" s="45"/>
      <c r="I84" s="39"/>
      <c r="J84" s="39"/>
      <c r="K84" s="39"/>
      <c r="L84" s="21"/>
      <c r="M84" s="41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42"/>
      <c r="AN84" s="42"/>
      <c r="AO84" s="42"/>
      <c r="AP84" s="42"/>
      <c r="AQ84" s="42"/>
      <c r="AR84" s="42"/>
    </row>
    <row r="85" spans="1:44" ht="12.75">
      <c r="A85" s="44"/>
      <c r="B85" s="44"/>
      <c r="C85" s="41"/>
      <c r="D85" s="41"/>
      <c r="E85" s="46"/>
      <c r="F85" s="41"/>
      <c r="G85" s="41"/>
      <c r="H85" s="45"/>
      <c r="I85" s="44"/>
      <c r="J85" s="44"/>
      <c r="K85" s="44"/>
      <c r="L85" s="21"/>
      <c r="M85" s="41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</row>
    <row r="86" spans="1:44" ht="12.75">
      <c r="A86" s="44"/>
      <c r="B86" s="44"/>
      <c r="C86" s="47"/>
      <c r="D86" s="46"/>
      <c r="E86" s="41"/>
      <c r="F86" s="46"/>
      <c r="G86" s="46"/>
      <c r="H86" s="45"/>
      <c r="I86" s="46"/>
      <c r="J86" s="46"/>
      <c r="K86" s="46"/>
      <c r="L86" s="21"/>
      <c r="M86" s="41"/>
      <c r="N86" s="48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42"/>
      <c r="AN86" s="42"/>
      <c r="AO86" s="42"/>
      <c r="AP86" s="42"/>
      <c r="AQ86" s="42"/>
      <c r="AR86" s="42"/>
    </row>
    <row r="87" spans="1:44" ht="12.75">
      <c r="A87" s="44"/>
      <c r="B87" s="46"/>
      <c r="C87" s="41"/>
      <c r="D87" s="41"/>
      <c r="E87" s="41"/>
      <c r="F87" s="41"/>
      <c r="G87" s="41"/>
      <c r="H87" s="45"/>
      <c r="I87" s="41"/>
      <c r="J87" s="41"/>
      <c r="K87" s="41"/>
      <c r="L87" s="21"/>
      <c r="M87" s="41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</row>
    <row r="88" spans="1:44" ht="12.75">
      <c r="A88" s="44"/>
      <c r="B88" s="44"/>
      <c r="C88" s="41"/>
      <c r="D88" s="41"/>
      <c r="E88" s="41"/>
      <c r="F88" s="41"/>
      <c r="G88" s="41"/>
      <c r="H88" s="45"/>
      <c r="I88" s="41"/>
      <c r="J88" s="41"/>
      <c r="K88" s="41"/>
      <c r="L88" s="21"/>
      <c r="M88" s="41"/>
      <c r="N88" s="4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22"/>
      <c r="AN88" s="22"/>
      <c r="AO88" s="22"/>
      <c r="AP88" s="22"/>
      <c r="AQ88" s="22"/>
      <c r="AR88" s="22"/>
    </row>
    <row r="89" spans="1:44" ht="12.75">
      <c r="A89" s="46"/>
      <c r="B89" s="44"/>
      <c r="C89" s="41"/>
      <c r="D89" s="41"/>
      <c r="E89" s="41"/>
      <c r="F89" s="41"/>
      <c r="G89" s="41"/>
      <c r="H89" s="45"/>
      <c r="I89" s="41"/>
      <c r="J89" s="41"/>
      <c r="K89" s="41"/>
      <c r="L89" s="21"/>
      <c r="M89" s="41"/>
      <c r="N89" s="4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22"/>
      <c r="AN89" s="22"/>
      <c r="AO89" s="22"/>
      <c r="AP89" s="22"/>
      <c r="AQ89" s="22"/>
      <c r="AR89" s="22"/>
    </row>
    <row r="90" spans="1:44" ht="12.75">
      <c r="A90" s="44"/>
      <c r="B90" s="44"/>
      <c r="C90" s="41"/>
      <c r="D90" s="41"/>
      <c r="E90" s="41"/>
      <c r="F90" s="41"/>
      <c r="G90" s="41"/>
      <c r="H90" s="45"/>
      <c r="I90" s="41"/>
      <c r="J90" s="41"/>
      <c r="K90" s="41"/>
      <c r="L90" s="21"/>
      <c r="M90" s="41"/>
      <c r="N90" s="4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22"/>
      <c r="AN90" s="22"/>
      <c r="AO90" s="22"/>
      <c r="AP90" s="22"/>
      <c r="AQ90" s="22"/>
      <c r="AR90" s="22"/>
    </row>
    <row r="91" spans="1:44" ht="12.75">
      <c r="A91" s="44"/>
      <c r="B91" s="44"/>
      <c r="C91" s="41"/>
      <c r="D91" s="41"/>
      <c r="E91" s="41"/>
      <c r="F91" s="41"/>
      <c r="G91" s="41"/>
      <c r="H91" s="45"/>
      <c r="I91" s="41"/>
      <c r="J91" s="41"/>
      <c r="K91" s="41"/>
      <c r="L91" s="21"/>
      <c r="M91" s="41"/>
      <c r="N91" s="4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22"/>
      <c r="AN91" s="22"/>
      <c r="AO91" s="22"/>
      <c r="AP91" s="22"/>
      <c r="AQ91" s="22"/>
      <c r="AR91" s="22"/>
    </row>
    <row r="92" spans="1:44" ht="12.75">
      <c r="A92" s="44"/>
      <c r="B92" s="44"/>
      <c r="C92" s="41"/>
      <c r="D92" s="41"/>
      <c r="E92" s="41"/>
      <c r="F92" s="41"/>
      <c r="G92" s="41"/>
      <c r="H92" s="45"/>
      <c r="I92" s="41"/>
      <c r="J92" s="41"/>
      <c r="K92" s="41"/>
      <c r="L92" s="21"/>
      <c r="M92" s="41"/>
      <c r="N92" s="4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22"/>
      <c r="AN92" s="22"/>
      <c r="AO92" s="22"/>
      <c r="AP92" s="22"/>
      <c r="AQ92" s="22"/>
      <c r="AR92" s="22"/>
    </row>
    <row r="93" spans="1:44" ht="12.75">
      <c r="A93" s="44"/>
      <c r="B93" s="41"/>
      <c r="C93" s="41"/>
      <c r="D93" s="41"/>
      <c r="E93" s="41"/>
      <c r="F93" s="41"/>
      <c r="G93" s="41"/>
      <c r="H93" s="45"/>
      <c r="I93" s="41"/>
      <c r="J93" s="41"/>
      <c r="K93" s="41"/>
      <c r="L93" s="21"/>
      <c r="M93" s="41"/>
      <c r="N93" s="4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22"/>
      <c r="AN93" s="22"/>
      <c r="AO93" s="22"/>
      <c r="AP93" s="22"/>
      <c r="AQ93" s="22"/>
      <c r="AR93" s="22"/>
    </row>
    <row r="94" spans="1:44" ht="12.75">
      <c r="A94" s="44"/>
      <c r="B94" s="41"/>
      <c r="C94" s="41"/>
      <c r="D94" s="41"/>
      <c r="E94" s="41"/>
      <c r="F94" s="41"/>
      <c r="G94" s="41"/>
      <c r="H94" s="45"/>
      <c r="I94" s="41"/>
      <c r="J94" s="41"/>
      <c r="K94" s="41"/>
      <c r="L94" s="21"/>
      <c r="M94" s="41"/>
      <c r="N94" s="4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22"/>
      <c r="AN94" s="22"/>
      <c r="AO94" s="22"/>
      <c r="AP94" s="22"/>
      <c r="AQ94" s="22"/>
      <c r="AR94" s="22"/>
    </row>
    <row r="95" spans="1:44" ht="12.75">
      <c r="A95" s="41"/>
      <c r="B95" s="41"/>
      <c r="C95" s="41"/>
      <c r="D95" s="41"/>
      <c r="E95" s="41"/>
      <c r="F95" s="41"/>
      <c r="G95" s="41"/>
      <c r="H95" s="45"/>
      <c r="I95" s="41"/>
      <c r="J95" s="41"/>
      <c r="K95" s="41"/>
      <c r="L95" s="21"/>
      <c r="M95" s="41"/>
      <c r="N95" s="4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22"/>
      <c r="AN95" s="22"/>
      <c r="AO95" s="22"/>
      <c r="AP95" s="22"/>
      <c r="AQ95" s="22"/>
      <c r="AR95" s="22"/>
    </row>
    <row r="96" spans="1:44" ht="12.75">
      <c r="A96" s="41"/>
      <c r="B96" s="41"/>
      <c r="C96" s="41"/>
      <c r="D96" s="41"/>
      <c r="E96" s="41"/>
      <c r="F96" s="41"/>
      <c r="G96" s="41"/>
      <c r="H96" s="45"/>
      <c r="I96" s="41"/>
      <c r="J96" s="41"/>
      <c r="K96" s="41"/>
      <c r="L96" s="21"/>
      <c r="M96" s="41"/>
      <c r="N96" s="4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22"/>
      <c r="AN96" s="22"/>
      <c r="AO96" s="22"/>
      <c r="AP96" s="22"/>
      <c r="AQ96" s="22"/>
      <c r="AR96" s="22"/>
    </row>
    <row r="97" spans="1:44" ht="12.75">
      <c r="A97" s="41"/>
      <c r="B97" s="41"/>
      <c r="C97" s="41"/>
      <c r="D97" s="41"/>
      <c r="E97" s="41"/>
      <c r="F97" s="41"/>
      <c r="G97" s="41"/>
      <c r="H97" s="45"/>
      <c r="I97" s="41"/>
      <c r="J97" s="41"/>
      <c r="K97" s="41"/>
      <c r="L97" s="21"/>
      <c r="M97" s="41"/>
      <c r="N97" s="4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22"/>
      <c r="AN97" s="22"/>
      <c r="AO97" s="22"/>
      <c r="AP97" s="22"/>
      <c r="AQ97" s="22"/>
      <c r="AR97" s="22"/>
    </row>
    <row r="98" spans="1:44" ht="12.75">
      <c r="A98" s="41"/>
      <c r="B98" s="41"/>
      <c r="C98" s="41"/>
      <c r="D98" s="41"/>
      <c r="E98" s="41"/>
      <c r="F98" s="41"/>
      <c r="G98" s="41"/>
      <c r="H98" s="45"/>
      <c r="I98" s="41"/>
      <c r="J98" s="41"/>
      <c r="K98" s="41"/>
      <c r="L98" s="21"/>
      <c r="M98" s="41"/>
      <c r="N98" s="4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22"/>
      <c r="AN98" s="22"/>
      <c r="AO98" s="22"/>
      <c r="AP98" s="22"/>
      <c r="AQ98" s="22"/>
      <c r="AR98" s="22"/>
    </row>
    <row r="99" spans="1:44" ht="12.75">
      <c r="A99" s="41"/>
      <c r="B99" s="41"/>
      <c r="C99" s="41"/>
      <c r="D99" s="41"/>
      <c r="E99" s="41"/>
      <c r="F99" s="41"/>
      <c r="G99" s="41"/>
      <c r="H99" s="45"/>
      <c r="I99" s="41"/>
      <c r="J99" s="41"/>
      <c r="K99" s="41"/>
      <c r="L99" s="21"/>
      <c r="M99" s="41"/>
      <c r="N99" s="4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22"/>
      <c r="AN99" s="22"/>
      <c r="AO99" s="22"/>
      <c r="AP99" s="22"/>
      <c r="AQ99" s="22"/>
      <c r="AR99" s="22"/>
    </row>
    <row r="100" spans="1:44" ht="12.75">
      <c r="A100" s="41"/>
      <c r="B100" s="41"/>
      <c r="C100" s="41"/>
      <c r="D100" s="41"/>
      <c r="E100" s="41"/>
      <c r="F100" s="41"/>
      <c r="G100" s="41"/>
      <c r="H100" s="45"/>
      <c r="I100" s="41"/>
      <c r="J100" s="41"/>
      <c r="K100" s="41"/>
      <c r="L100" s="21"/>
      <c r="M100" s="41"/>
      <c r="N100" s="4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22"/>
      <c r="AN100" s="22"/>
      <c r="AO100" s="22"/>
      <c r="AP100" s="22"/>
      <c r="AQ100" s="22"/>
      <c r="AR100" s="22"/>
    </row>
    <row r="101" spans="1:44" ht="12.75">
      <c r="A101" s="41"/>
      <c r="B101" s="41"/>
      <c r="C101" s="41"/>
      <c r="D101" s="41"/>
      <c r="E101" s="41"/>
      <c r="F101" s="41"/>
      <c r="G101" s="41"/>
      <c r="H101" s="50"/>
      <c r="I101" s="41"/>
      <c r="J101" s="41"/>
      <c r="K101" s="41"/>
      <c r="L101" s="21"/>
      <c r="M101" s="41"/>
      <c r="N101" s="4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22"/>
      <c r="AN101" s="22"/>
      <c r="AO101" s="22"/>
      <c r="AP101" s="22"/>
      <c r="AQ101" s="22"/>
      <c r="AR101" s="22"/>
    </row>
    <row r="102" spans="1:44" ht="12.75">
      <c r="A102" s="41"/>
      <c r="B102" s="41"/>
      <c r="C102" s="41"/>
      <c r="D102" s="41"/>
      <c r="E102" s="41"/>
      <c r="F102" s="41"/>
      <c r="G102" s="41"/>
      <c r="H102" s="50"/>
      <c r="I102" s="41"/>
      <c r="J102" s="41"/>
      <c r="K102" s="41"/>
      <c r="L102" s="41"/>
      <c r="M102" s="41"/>
      <c r="N102" s="4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22"/>
      <c r="AN102" s="22"/>
      <c r="AO102" s="22"/>
      <c r="AP102" s="22"/>
      <c r="AQ102" s="22"/>
      <c r="AR102" s="22"/>
    </row>
    <row r="103" spans="1:44" ht="12.75">
      <c r="A103" s="41"/>
      <c r="B103" s="41"/>
      <c r="C103" s="41"/>
      <c r="D103" s="41"/>
      <c r="E103" s="41"/>
      <c r="F103" s="41"/>
      <c r="G103" s="41"/>
      <c r="H103" s="51"/>
      <c r="I103" s="41"/>
      <c r="J103" s="41"/>
      <c r="K103" s="41"/>
      <c r="L103" s="41"/>
      <c r="M103" s="41"/>
      <c r="N103" s="4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22"/>
      <c r="AN103" s="22"/>
      <c r="AO103" s="22"/>
      <c r="AP103" s="22"/>
      <c r="AQ103" s="22"/>
      <c r="AR103" s="22"/>
    </row>
    <row r="104" spans="1:44" ht="12.75">
      <c r="A104" s="41"/>
      <c r="B104" s="41"/>
      <c r="C104" s="41"/>
      <c r="D104" s="41"/>
      <c r="E104" s="41"/>
      <c r="F104" s="41"/>
      <c r="G104" s="41"/>
      <c r="H104" s="51"/>
      <c r="I104" s="41"/>
      <c r="J104" s="41"/>
      <c r="K104" s="41"/>
      <c r="L104" s="41"/>
      <c r="M104" s="41"/>
      <c r="N104" s="4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22"/>
      <c r="AN104" s="22"/>
      <c r="AO104" s="22"/>
      <c r="AP104" s="22"/>
      <c r="AQ104" s="22"/>
      <c r="AR104" s="22"/>
    </row>
    <row r="105" spans="1:44" ht="12.75">
      <c r="A105" s="41"/>
      <c r="B105" s="41"/>
      <c r="C105" s="41"/>
      <c r="D105" s="41"/>
      <c r="E105" s="41"/>
      <c r="F105" s="41"/>
      <c r="G105" s="41"/>
      <c r="H105" s="51"/>
      <c r="I105" s="41"/>
      <c r="J105" s="41"/>
      <c r="K105" s="41"/>
      <c r="L105" s="41"/>
      <c r="M105" s="41"/>
      <c r="N105" s="4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22"/>
      <c r="AN105" s="22"/>
      <c r="AO105" s="22"/>
      <c r="AP105" s="22"/>
      <c r="AQ105" s="22"/>
      <c r="AR105" s="22"/>
    </row>
    <row r="106" spans="1:44" ht="12.75">
      <c r="A106" s="41"/>
      <c r="B106" s="41"/>
      <c r="C106" s="41"/>
      <c r="D106" s="41"/>
      <c r="E106" s="41"/>
      <c r="F106" s="41"/>
      <c r="G106" s="41"/>
      <c r="H106" s="51"/>
      <c r="I106" s="41"/>
      <c r="J106" s="41"/>
      <c r="K106" s="41"/>
      <c r="L106" s="41"/>
      <c r="M106" s="41"/>
      <c r="N106" s="4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22"/>
      <c r="AN106" s="22"/>
      <c r="AO106" s="22"/>
      <c r="AP106" s="22"/>
      <c r="AQ106" s="22"/>
      <c r="AR106" s="22"/>
    </row>
    <row r="107" spans="1:44" ht="12.75">
      <c r="A107" s="41"/>
      <c r="B107" s="41"/>
      <c r="C107" s="41"/>
      <c r="D107" s="41"/>
      <c r="E107" s="41"/>
      <c r="F107" s="41"/>
      <c r="G107" s="41"/>
      <c r="H107" s="51"/>
      <c r="I107" s="41"/>
      <c r="J107" s="41"/>
      <c r="K107" s="41"/>
      <c r="L107" s="41"/>
      <c r="M107" s="41"/>
      <c r="N107" s="4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22"/>
      <c r="AN107" s="22"/>
      <c r="AO107" s="22"/>
      <c r="AP107" s="22"/>
      <c r="AQ107" s="22"/>
      <c r="AR107" s="22"/>
    </row>
    <row r="108" spans="1:44" ht="12.75">
      <c r="A108" s="41"/>
      <c r="B108" s="41"/>
      <c r="C108" s="41"/>
      <c r="D108" s="41"/>
      <c r="E108" s="41"/>
      <c r="F108" s="41"/>
      <c r="G108" s="41"/>
      <c r="H108" s="51"/>
      <c r="I108" s="41"/>
      <c r="J108" s="41"/>
      <c r="K108" s="41"/>
      <c r="L108" s="41"/>
      <c r="M108" s="41"/>
      <c r="N108" s="4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22"/>
      <c r="AN108" s="22"/>
      <c r="AO108" s="22"/>
      <c r="AP108" s="22"/>
      <c r="AQ108" s="22"/>
      <c r="AR108" s="22"/>
    </row>
    <row r="109" spans="1:44" ht="12.75">
      <c r="A109" s="41"/>
      <c r="B109" s="41"/>
      <c r="C109" s="41"/>
      <c r="D109" s="41"/>
      <c r="E109" s="41"/>
      <c r="F109" s="41"/>
      <c r="G109" s="41"/>
      <c r="H109" s="51"/>
      <c r="I109" s="41"/>
      <c r="J109" s="41"/>
      <c r="K109" s="41"/>
      <c r="L109" s="41"/>
      <c r="M109" s="41"/>
      <c r="N109" s="4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22"/>
      <c r="AN109" s="22"/>
      <c r="AO109" s="22"/>
      <c r="AP109" s="22"/>
      <c r="AQ109" s="22"/>
      <c r="AR109" s="22"/>
    </row>
    <row r="110" spans="1:44" ht="12.75">
      <c r="A110" s="41"/>
      <c r="B110" s="41"/>
      <c r="C110" s="41"/>
      <c r="D110" s="41"/>
      <c r="E110" s="41"/>
      <c r="F110" s="41"/>
      <c r="G110" s="41"/>
      <c r="H110" s="51"/>
      <c r="I110" s="41"/>
      <c r="J110" s="41"/>
      <c r="K110" s="41"/>
      <c r="L110" s="41"/>
      <c r="M110" s="41"/>
      <c r="N110" s="4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22"/>
      <c r="AN110" s="22"/>
      <c r="AO110" s="22"/>
      <c r="AP110" s="22"/>
      <c r="AQ110" s="22"/>
      <c r="AR110" s="22"/>
    </row>
    <row r="111" spans="1:44" ht="12.75">
      <c r="A111" s="41"/>
      <c r="B111" s="41"/>
      <c r="C111" s="41"/>
      <c r="D111" s="41"/>
      <c r="E111" s="41"/>
      <c r="F111" s="41"/>
      <c r="G111" s="41"/>
      <c r="H111" s="51"/>
      <c r="I111" s="41"/>
      <c r="J111" s="41"/>
      <c r="K111" s="41"/>
      <c r="L111" s="41"/>
      <c r="M111" s="41"/>
      <c r="N111" s="4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22"/>
      <c r="AN111" s="22"/>
      <c r="AO111" s="22"/>
      <c r="AP111" s="22"/>
      <c r="AQ111" s="22"/>
      <c r="AR111" s="22"/>
    </row>
    <row r="112" spans="1:44" ht="12.75">
      <c r="A112" s="41"/>
      <c r="B112" s="41"/>
      <c r="C112" s="41"/>
      <c r="D112" s="41"/>
      <c r="E112" s="41"/>
      <c r="F112" s="41"/>
      <c r="G112" s="41"/>
      <c r="H112" s="51"/>
      <c r="I112" s="41"/>
      <c r="J112" s="41"/>
      <c r="K112" s="41"/>
      <c r="L112" s="41"/>
      <c r="M112" s="41"/>
      <c r="N112" s="4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22"/>
      <c r="AN112" s="22"/>
      <c r="AO112" s="22"/>
      <c r="AP112" s="22"/>
      <c r="AQ112" s="22"/>
      <c r="AR112" s="22"/>
    </row>
    <row r="113" spans="1:44" ht="12.75">
      <c r="A113" s="41"/>
      <c r="B113" s="41"/>
      <c r="C113" s="41"/>
      <c r="D113" s="41"/>
      <c r="E113" s="41"/>
      <c r="F113" s="41"/>
      <c r="G113" s="41"/>
      <c r="H113" s="51"/>
      <c r="I113" s="41"/>
      <c r="J113" s="41"/>
      <c r="K113" s="41"/>
      <c r="L113" s="41"/>
      <c r="M113" s="41"/>
      <c r="N113" s="4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22"/>
      <c r="AN113" s="22"/>
      <c r="AO113" s="22"/>
      <c r="AP113" s="22"/>
      <c r="AQ113" s="22"/>
      <c r="AR113" s="22"/>
    </row>
    <row r="114" spans="1:38" ht="12.75">
      <c r="A114" s="41"/>
      <c r="B114" s="41"/>
      <c r="C114" s="41"/>
      <c r="D114" s="41"/>
      <c r="E114" s="41"/>
      <c r="F114" s="41"/>
      <c r="G114" s="41"/>
      <c r="H114" s="51"/>
      <c r="I114" s="41"/>
      <c r="J114" s="41"/>
      <c r="K114" s="41"/>
      <c r="L114" s="41"/>
      <c r="M114" s="41"/>
      <c r="N114" s="4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</row>
    <row r="115" spans="1:38" ht="12.75">
      <c r="A115" s="41"/>
      <c r="B115" s="41"/>
      <c r="C115" s="41"/>
      <c r="D115" s="41"/>
      <c r="E115" s="41"/>
      <c r="F115" s="41"/>
      <c r="G115" s="41"/>
      <c r="H115" s="51"/>
      <c r="I115" s="41"/>
      <c r="J115" s="41"/>
      <c r="K115" s="41"/>
      <c r="L115" s="41"/>
      <c r="M115" s="41"/>
      <c r="N115" s="4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1:38" ht="12.75">
      <c r="A116" s="41"/>
      <c r="B116" s="41"/>
      <c r="C116" s="41"/>
      <c r="D116" s="41"/>
      <c r="E116" s="41"/>
      <c r="F116" s="41"/>
      <c r="G116" s="41"/>
      <c r="H116" s="51"/>
      <c r="I116" s="41"/>
      <c r="J116" s="41"/>
      <c r="K116" s="41"/>
      <c r="L116" s="41"/>
      <c r="M116" s="41"/>
      <c r="N116" s="4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  <row r="117" spans="1:38" ht="12.75">
      <c r="A117" s="41"/>
      <c r="B117" s="41"/>
      <c r="C117" s="41"/>
      <c r="D117" s="41"/>
      <c r="E117" s="41"/>
      <c r="F117" s="41"/>
      <c r="G117" s="41"/>
      <c r="H117" s="51"/>
      <c r="I117" s="41"/>
      <c r="J117" s="41"/>
      <c r="K117" s="41"/>
      <c r="L117" s="41"/>
      <c r="M117" s="41"/>
      <c r="N117" s="4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</row>
    <row r="118" spans="1:38" ht="12.75">
      <c r="A118" s="41"/>
      <c r="B118" s="41"/>
      <c r="C118" s="41"/>
      <c r="D118" s="41"/>
      <c r="E118" s="41"/>
      <c r="F118" s="41"/>
      <c r="G118" s="41"/>
      <c r="H118" s="51"/>
      <c r="I118" s="41"/>
      <c r="J118" s="41"/>
      <c r="K118" s="41"/>
      <c r="L118" s="41"/>
      <c r="M118" s="41"/>
      <c r="N118" s="4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</row>
    <row r="119" spans="1:38" ht="12.75">
      <c r="A119" s="41"/>
      <c r="B119" s="41"/>
      <c r="C119" s="41"/>
      <c r="D119" s="41"/>
      <c r="E119" s="41"/>
      <c r="F119" s="41"/>
      <c r="G119" s="41"/>
      <c r="H119" s="51"/>
      <c r="I119" s="41"/>
      <c r="J119" s="41"/>
      <c r="K119" s="41"/>
      <c r="L119" s="41"/>
      <c r="M119" s="41"/>
      <c r="N119" s="4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</row>
    <row r="120" spans="1:38" ht="12.75">
      <c r="A120" s="41"/>
      <c r="B120" s="41"/>
      <c r="C120" s="41"/>
      <c r="D120" s="41"/>
      <c r="E120" s="41"/>
      <c r="F120" s="41"/>
      <c r="G120" s="41"/>
      <c r="H120" s="51"/>
      <c r="I120" s="41"/>
      <c r="J120" s="41"/>
      <c r="K120" s="41"/>
      <c r="L120" s="41"/>
      <c r="M120" s="41"/>
      <c r="N120" s="4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</row>
    <row r="121" spans="1:38" ht="12.75">
      <c r="A121" s="41"/>
      <c r="B121" s="41"/>
      <c r="C121" s="41"/>
      <c r="D121" s="41"/>
      <c r="E121" s="41"/>
      <c r="F121" s="41"/>
      <c r="G121" s="41"/>
      <c r="H121" s="51"/>
      <c r="I121" s="41"/>
      <c r="J121" s="41"/>
      <c r="K121" s="41"/>
      <c r="L121" s="41"/>
      <c r="M121" s="41"/>
      <c r="N121" s="4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38" ht="12.75">
      <c r="A122" s="41"/>
      <c r="B122" s="41"/>
      <c r="C122" s="41"/>
      <c r="D122" s="41"/>
      <c r="E122" s="41"/>
      <c r="F122" s="41"/>
      <c r="G122" s="41"/>
      <c r="H122" s="51"/>
      <c r="I122" s="41"/>
      <c r="J122" s="41"/>
      <c r="K122" s="41"/>
      <c r="L122" s="41"/>
      <c r="M122" s="41"/>
      <c r="N122" s="4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</row>
    <row r="123" spans="1:38" ht="12.75">
      <c r="A123" s="41"/>
      <c r="B123" s="41"/>
      <c r="C123" s="41"/>
      <c r="D123" s="41"/>
      <c r="E123" s="41"/>
      <c r="F123" s="41"/>
      <c r="G123" s="41"/>
      <c r="H123" s="51"/>
      <c r="I123" s="41"/>
      <c r="J123" s="41"/>
      <c r="K123" s="41"/>
      <c r="L123" s="41"/>
      <c r="M123" s="41"/>
      <c r="N123" s="4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</row>
    <row r="124" spans="1:38" ht="12.75">
      <c r="A124" s="41"/>
      <c r="B124" s="41"/>
      <c r="C124" s="41"/>
      <c r="D124" s="41"/>
      <c r="E124" s="41"/>
      <c r="F124" s="41"/>
      <c r="G124" s="41"/>
      <c r="H124" s="51"/>
      <c r="I124" s="41"/>
      <c r="J124" s="41"/>
      <c r="K124" s="41"/>
      <c r="L124" s="41"/>
      <c r="M124" s="41"/>
      <c r="N124" s="4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</row>
    <row r="125" spans="1:38" ht="12.75">
      <c r="A125" s="41"/>
      <c r="B125" s="41"/>
      <c r="C125" s="41"/>
      <c r="D125" s="41"/>
      <c r="E125" s="41"/>
      <c r="F125" s="41"/>
      <c r="G125" s="41"/>
      <c r="H125" s="51"/>
      <c r="I125" s="41"/>
      <c r="J125" s="41"/>
      <c r="K125" s="41"/>
      <c r="L125" s="41"/>
      <c r="M125" s="41"/>
      <c r="N125" s="4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12.75">
      <c r="A126" s="41"/>
      <c r="B126" s="41"/>
      <c r="C126" s="41"/>
      <c r="D126" s="41"/>
      <c r="E126" s="41"/>
      <c r="F126" s="41"/>
      <c r="G126" s="41"/>
      <c r="H126" s="51"/>
      <c r="I126" s="41"/>
      <c r="J126" s="41"/>
      <c r="K126" s="41"/>
      <c r="L126" s="41"/>
      <c r="M126" s="41"/>
      <c r="N126" s="4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</row>
    <row r="127" spans="1:38" ht="12.75">
      <c r="A127" s="41"/>
      <c r="B127" s="41"/>
      <c r="C127" s="41"/>
      <c r="D127" s="41"/>
      <c r="E127" s="41"/>
      <c r="F127" s="41"/>
      <c r="G127" s="41"/>
      <c r="H127" s="51"/>
      <c r="I127" s="41"/>
      <c r="J127" s="41"/>
      <c r="K127" s="41"/>
      <c r="L127" s="41"/>
      <c r="M127" s="41"/>
      <c r="N127" s="4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</row>
    <row r="128" spans="1:38" ht="12.75">
      <c r="A128" s="41"/>
      <c r="B128" s="41"/>
      <c r="C128" s="41"/>
      <c r="D128" s="41"/>
      <c r="E128" s="41"/>
      <c r="F128" s="41"/>
      <c r="G128" s="41"/>
      <c r="H128" s="51"/>
      <c r="I128" s="41"/>
      <c r="J128" s="41"/>
      <c r="K128" s="41"/>
      <c r="L128" s="41"/>
      <c r="M128" s="41"/>
      <c r="N128" s="4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</row>
    <row r="129" spans="1:38" ht="12.75">
      <c r="A129" s="41"/>
      <c r="B129" s="41"/>
      <c r="C129" s="41"/>
      <c r="D129" s="41"/>
      <c r="E129" s="41"/>
      <c r="F129" s="41"/>
      <c r="G129" s="41"/>
      <c r="H129" s="51"/>
      <c r="I129" s="41"/>
      <c r="J129" s="41"/>
      <c r="K129" s="41"/>
      <c r="L129" s="41"/>
      <c r="M129" s="41"/>
      <c r="N129" s="4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</row>
    <row r="130" spans="1:38" ht="12.75">
      <c r="A130" s="41"/>
      <c r="B130" s="41"/>
      <c r="C130" s="41"/>
      <c r="D130" s="41"/>
      <c r="E130" s="41"/>
      <c r="F130" s="41"/>
      <c r="G130" s="41"/>
      <c r="H130" s="51"/>
      <c r="I130" s="41"/>
      <c r="J130" s="41"/>
      <c r="K130" s="41"/>
      <c r="L130" s="41"/>
      <c r="M130" s="41"/>
      <c r="N130" s="4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</row>
    <row r="131" spans="1:38" ht="12.75">
      <c r="A131" s="41"/>
      <c r="B131" s="41"/>
      <c r="C131" s="41"/>
      <c r="D131" s="41"/>
      <c r="E131" s="41"/>
      <c r="F131" s="41"/>
      <c r="G131" s="41"/>
      <c r="H131" s="51"/>
      <c r="I131" s="41"/>
      <c r="J131" s="41"/>
      <c r="K131" s="41"/>
      <c r="L131" s="41"/>
      <c r="M131" s="41"/>
      <c r="N131" s="4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</row>
    <row r="132" spans="1:38" ht="12.75">
      <c r="A132" s="41"/>
      <c r="B132" s="41"/>
      <c r="C132" s="41"/>
      <c r="D132" s="41"/>
      <c r="E132" s="41"/>
      <c r="F132" s="41"/>
      <c r="G132" s="41"/>
      <c r="H132" s="51"/>
      <c r="I132" s="41"/>
      <c r="J132" s="41"/>
      <c r="K132" s="41"/>
      <c r="L132" s="41"/>
      <c r="M132" s="41"/>
      <c r="N132" s="4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</row>
    <row r="133" spans="1:38" ht="12.75">
      <c r="A133" s="41"/>
      <c r="B133" s="41"/>
      <c r="C133" s="41"/>
      <c r="D133" s="41"/>
      <c r="E133" s="41"/>
      <c r="F133" s="41"/>
      <c r="G133" s="41"/>
      <c r="H133" s="51"/>
      <c r="I133" s="41"/>
      <c r="J133" s="41"/>
      <c r="K133" s="41"/>
      <c r="L133" s="41"/>
      <c r="M133" s="41"/>
      <c r="N133" s="4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</row>
    <row r="134" spans="1:38" ht="12.75">
      <c r="A134" s="41"/>
      <c r="B134" s="41"/>
      <c r="C134" s="41"/>
      <c r="D134" s="41"/>
      <c r="E134" s="41"/>
      <c r="F134" s="41"/>
      <c r="G134" s="41"/>
      <c r="H134" s="51"/>
      <c r="I134" s="41"/>
      <c r="J134" s="41"/>
      <c r="K134" s="41"/>
      <c r="L134" s="41"/>
      <c r="M134" s="41"/>
      <c r="N134" s="4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</row>
    <row r="135" spans="1:38" ht="12.75">
      <c r="A135" s="41"/>
      <c r="B135" s="41"/>
      <c r="C135" s="41"/>
      <c r="D135" s="41"/>
      <c r="E135" s="41"/>
      <c r="F135" s="41"/>
      <c r="G135" s="41"/>
      <c r="H135" s="51"/>
      <c r="I135" s="41"/>
      <c r="J135" s="41"/>
      <c r="K135" s="41"/>
      <c r="L135" s="41"/>
      <c r="M135" s="41"/>
      <c r="N135" s="4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</row>
    <row r="136" spans="1:38" ht="12.75">
      <c r="A136" s="41"/>
      <c r="B136" s="41"/>
      <c r="C136" s="41"/>
      <c r="D136" s="41"/>
      <c r="E136" s="41"/>
      <c r="F136" s="41"/>
      <c r="G136" s="41"/>
      <c r="H136" s="51"/>
      <c r="I136" s="41"/>
      <c r="J136" s="41"/>
      <c r="K136" s="41"/>
      <c r="L136" s="41"/>
      <c r="M136" s="41"/>
      <c r="N136" s="4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</row>
    <row r="137" spans="1:38" ht="12.75">
      <c r="A137" s="41"/>
      <c r="B137" s="41"/>
      <c r="C137" s="41"/>
      <c r="D137" s="41"/>
      <c r="E137" s="41"/>
      <c r="F137" s="41"/>
      <c r="G137" s="41"/>
      <c r="H137" s="51"/>
      <c r="I137" s="41"/>
      <c r="J137" s="41"/>
      <c r="K137" s="41"/>
      <c r="L137" s="41"/>
      <c r="M137" s="41"/>
      <c r="N137" s="4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</row>
    <row r="138" spans="1:38" ht="12.75">
      <c r="A138" s="41"/>
      <c r="B138" s="41"/>
      <c r="C138" s="41"/>
      <c r="D138" s="41"/>
      <c r="E138" s="41"/>
      <c r="F138" s="41"/>
      <c r="G138" s="41"/>
      <c r="H138" s="51"/>
      <c r="I138" s="41"/>
      <c r="J138" s="41"/>
      <c r="K138" s="41"/>
      <c r="L138" s="41"/>
      <c r="M138" s="41"/>
      <c r="N138" s="4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ht="12.75">
      <c r="A139" s="41"/>
      <c r="B139" s="41"/>
      <c r="C139" s="41"/>
      <c r="D139" s="41"/>
      <c r="E139" s="41"/>
      <c r="F139" s="41"/>
      <c r="G139" s="41"/>
      <c r="H139" s="51"/>
      <c r="I139" s="41"/>
      <c r="J139" s="41"/>
      <c r="K139" s="41"/>
      <c r="L139" s="41"/>
      <c r="M139" s="41"/>
      <c r="N139" s="4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38" ht="12.75">
      <c r="A140" s="41"/>
      <c r="B140" s="41"/>
      <c r="C140" s="41"/>
      <c r="D140" s="41"/>
      <c r="E140" s="41"/>
      <c r="F140" s="41"/>
      <c r="G140" s="41"/>
      <c r="H140" s="51"/>
      <c r="I140" s="41"/>
      <c r="J140" s="41"/>
      <c r="K140" s="41"/>
      <c r="L140" s="41"/>
      <c r="M140" s="41"/>
      <c r="N140" s="4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</row>
    <row r="141" spans="1:38" ht="12.75">
      <c r="A141" s="41"/>
      <c r="B141" s="41"/>
      <c r="C141" s="41"/>
      <c r="D141" s="41"/>
      <c r="E141" s="41"/>
      <c r="F141" s="41"/>
      <c r="G141" s="41"/>
      <c r="H141" s="51"/>
      <c r="I141" s="41"/>
      <c r="J141" s="41"/>
      <c r="K141" s="41"/>
      <c r="L141" s="41"/>
      <c r="M141" s="41"/>
      <c r="N141" s="4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</row>
    <row r="142" spans="1:38" ht="12.75">
      <c r="A142" s="41"/>
      <c r="B142" s="41"/>
      <c r="C142" s="41"/>
      <c r="D142" s="41"/>
      <c r="E142" s="41"/>
      <c r="F142" s="41"/>
      <c r="G142" s="41"/>
      <c r="H142" s="51"/>
      <c r="I142" s="41"/>
      <c r="J142" s="41"/>
      <c r="K142" s="41"/>
      <c r="L142" s="41"/>
      <c r="M142" s="41"/>
      <c r="N142" s="4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38" ht="12.75">
      <c r="A143" s="41"/>
      <c r="B143" s="41"/>
      <c r="C143" s="41"/>
      <c r="D143" s="41"/>
      <c r="E143" s="41"/>
      <c r="F143" s="41"/>
      <c r="G143" s="41"/>
      <c r="H143" s="51"/>
      <c r="I143" s="41"/>
      <c r="J143" s="41"/>
      <c r="K143" s="41"/>
      <c r="L143" s="41"/>
      <c r="M143" s="41"/>
      <c r="N143" s="4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38" ht="12.75">
      <c r="A144" s="41"/>
      <c r="B144" s="41"/>
      <c r="C144" s="41"/>
      <c r="D144" s="41"/>
      <c r="E144" s="41"/>
      <c r="F144" s="41"/>
      <c r="G144" s="41"/>
      <c r="H144" s="51"/>
      <c r="I144" s="41"/>
      <c r="J144" s="41"/>
      <c r="K144" s="41"/>
      <c r="L144" s="41"/>
      <c r="M144" s="41"/>
      <c r="N144" s="4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</row>
    <row r="145" spans="1:38" ht="12.75">
      <c r="A145" s="41"/>
      <c r="B145" s="41"/>
      <c r="C145" s="41"/>
      <c r="D145" s="41"/>
      <c r="E145" s="41"/>
      <c r="F145" s="41"/>
      <c r="G145" s="41"/>
      <c r="H145" s="51"/>
      <c r="I145" s="41"/>
      <c r="J145" s="41"/>
      <c r="K145" s="41"/>
      <c r="L145" s="41"/>
      <c r="M145" s="41"/>
      <c r="N145" s="4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>
      <c r="A146" s="41"/>
      <c r="B146" s="41"/>
      <c r="C146" s="41"/>
      <c r="D146" s="41"/>
      <c r="E146" s="41"/>
      <c r="F146" s="41"/>
      <c r="G146" s="41"/>
      <c r="H146" s="51"/>
      <c r="I146" s="41"/>
      <c r="J146" s="41"/>
      <c r="K146" s="41"/>
      <c r="L146" s="41"/>
      <c r="M146" s="41"/>
      <c r="N146" s="4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</row>
    <row r="147" spans="1:38" ht="12.75">
      <c r="A147" s="41"/>
      <c r="B147" s="41"/>
      <c r="C147" s="41"/>
      <c r="D147" s="41"/>
      <c r="E147" s="41"/>
      <c r="F147" s="41"/>
      <c r="G147" s="41"/>
      <c r="H147" s="51"/>
      <c r="I147" s="41"/>
      <c r="J147" s="41"/>
      <c r="K147" s="41"/>
      <c r="L147" s="41"/>
      <c r="M147" s="41"/>
      <c r="N147" s="4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</row>
    <row r="148" spans="1:38" ht="12.75">
      <c r="A148" s="41"/>
      <c r="B148" s="41"/>
      <c r="C148" s="41"/>
      <c r="D148" s="41"/>
      <c r="E148" s="41"/>
      <c r="F148" s="41"/>
      <c r="G148" s="41"/>
      <c r="H148" s="51"/>
      <c r="I148" s="41"/>
      <c r="J148" s="41"/>
      <c r="K148" s="41"/>
      <c r="L148" s="41"/>
      <c r="M148" s="41"/>
      <c r="N148" s="4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</row>
    <row r="149" spans="1:38" ht="12.75">
      <c r="A149" s="41"/>
      <c r="B149" s="41"/>
      <c r="C149" s="41"/>
      <c r="D149" s="41"/>
      <c r="E149" s="41"/>
      <c r="F149" s="41"/>
      <c r="G149" s="41"/>
      <c r="H149" s="51"/>
      <c r="I149" s="41"/>
      <c r="J149" s="41"/>
      <c r="K149" s="41"/>
      <c r="L149" s="41"/>
      <c r="M149" s="41"/>
      <c r="N149" s="4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</row>
    <row r="150" spans="1:38" ht="12.75">
      <c r="A150" s="41"/>
      <c r="B150" s="41"/>
      <c r="C150" s="41"/>
      <c r="D150" s="41"/>
      <c r="E150" s="41"/>
      <c r="F150" s="41"/>
      <c r="G150" s="41"/>
      <c r="H150" s="51"/>
      <c r="I150" s="41"/>
      <c r="J150" s="41"/>
      <c r="K150" s="41"/>
      <c r="L150" s="41"/>
      <c r="M150" s="41"/>
      <c r="N150" s="4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</row>
    <row r="151" spans="1:38" ht="12.75">
      <c r="A151" s="41"/>
      <c r="B151" s="41"/>
      <c r="C151" s="41"/>
      <c r="D151" s="41"/>
      <c r="E151" s="41"/>
      <c r="F151" s="41"/>
      <c r="G151" s="41"/>
      <c r="H151" s="51"/>
      <c r="I151" s="41"/>
      <c r="J151" s="41"/>
      <c r="K151" s="41"/>
      <c r="L151" s="41"/>
      <c r="M151" s="41"/>
      <c r="N151" s="4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</row>
    <row r="152" spans="1:38" ht="12.75">
      <c r="A152" s="41"/>
      <c r="B152" s="41"/>
      <c r="C152" s="41"/>
      <c r="D152" s="41"/>
      <c r="E152" s="41"/>
      <c r="F152" s="41"/>
      <c r="G152" s="41"/>
      <c r="H152" s="51"/>
      <c r="I152" s="41"/>
      <c r="J152" s="41"/>
      <c r="K152" s="41"/>
      <c r="L152" s="41"/>
      <c r="M152" s="41"/>
      <c r="N152" s="4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</row>
    <row r="153" spans="1:38" ht="12.75">
      <c r="A153" s="41"/>
      <c r="B153" s="41"/>
      <c r="C153" s="41"/>
      <c r="D153" s="41"/>
      <c r="E153" s="41"/>
      <c r="F153" s="41"/>
      <c r="G153" s="41"/>
      <c r="H153" s="51"/>
      <c r="I153" s="41"/>
      <c r="J153" s="41"/>
      <c r="K153" s="41"/>
      <c r="L153" s="41"/>
      <c r="M153" s="41"/>
      <c r="N153" s="49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</row>
    <row r="154" spans="1:38" ht="12.75">
      <c r="A154" s="41"/>
      <c r="B154" s="41"/>
      <c r="C154" s="41"/>
      <c r="D154" s="41"/>
      <c r="E154" s="41"/>
      <c r="F154" s="41"/>
      <c r="G154" s="41"/>
      <c r="H154" s="51"/>
      <c r="I154" s="41"/>
      <c r="J154" s="41"/>
      <c r="K154" s="41"/>
      <c r="L154" s="41"/>
      <c r="M154" s="41"/>
      <c r="N154" s="49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</row>
    <row r="155" spans="1:38" ht="12.75">
      <c r="A155" s="41"/>
      <c r="B155" s="41"/>
      <c r="C155" s="41"/>
      <c r="D155" s="41"/>
      <c r="E155" s="41"/>
      <c r="F155" s="41"/>
      <c r="G155" s="41"/>
      <c r="H155" s="51"/>
      <c r="I155" s="41"/>
      <c r="J155" s="41"/>
      <c r="K155" s="41"/>
      <c r="L155" s="41"/>
      <c r="M155" s="41"/>
      <c r="N155" s="49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</row>
    <row r="156" spans="1:38" ht="12.75">
      <c r="A156" s="41"/>
      <c r="B156" s="41"/>
      <c r="C156" s="41"/>
      <c r="D156" s="41"/>
      <c r="E156" s="41"/>
      <c r="F156" s="41"/>
      <c r="G156" s="41"/>
      <c r="H156" s="51"/>
      <c r="I156" s="41"/>
      <c r="J156" s="41"/>
      <c r="K156" s="41"/>
      <c r="L156" s="41"/>
      <c r="M156" s="41"/>
      <c r="N156" s="49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</row>
    <row r="157" spans="1:38" ht="12.75">
      <c r="A157" s="41"/>
      <c r="B157" s="41"/>
      <c r="C157" s="41"/>
      <c r="D157" s="41"/>
      <c r="E157" s="41"/>
      <c r="F157" s="41"/>
      <c r="G157" s="41"/>
      <c r="H157" s="51"/>
      <c r="I157" s="41"/>
      <c r="J157" s="41"/>
      <c r="K157" s="41"/>
      <c r="L157" s="41"/>
      <c r="M157" s="41"/>
      <c r="N157" s="49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</row>
    <row r="158" spans="1:38" ht="12.75">
      <c r="A158" s="41"/>
      <c r="B158" s="41"/>
      <c r="C158" s="41"/>
      <c r="D158" s="41"/>
      <c r="E158" s="41"/>
      <c r="F158" s="41"/>
      <c r="G158" s="41"/>
      <c r="H158" s="51"/>
      <c r="I158" s="41"/>
      <c r="J158" s="41"/>
      <c r="K158" s="41"/>
      <c r="L158" s="41"/>
      <c r="M158" s="41"/>
      <c r="N158" s="49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</row>
    <row r="159" spans="1:38" ht="12.75">
      <c r="A159" s="41"/>
      <c r="B159" s="41"/>
      <c r="C159" s="41"/>
      <c r="D159" s="41"/>
      <c r="E159" s="41"/>
      <c r="F159" s="41"/>
      <c r="G159" s="41"/>
      <c r="H159" s="51"/>
      <c r="I159" s="41"/>
      <c r="J159" s="41"/>
      <c r="K159" s="41"/>
      <c r="L159" s="41"/>
      <c r="M159" s="41"/>
      <c r="N159" s="49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</row>
    <row r="160" spans="1:38" ht="12.75">
      <c r="A160" s="41"/>
      <c r="B160" s="41"/>
      <c r="C160" s="41"/>
      <c r="D160" s="41"/>
      <c r="E160" s="41"/>
      <c r="F160" s="41"/>
      <c r="G160" s="41"/>
      <c r="H160" s="51"/>
      <c r="I160" s="41"/>
      <c r="J160" s="41"/>
      <c r="K160" s="41"/>
      <c r="L160" s="41"/>
      <c r="M160" s="41"/>
      <c r="N160" s="49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</row>
    <row r="161" spans="1:38" ht="12.75">
      <c r="A161" s="41"/>
      <c r="B161" s="41"/>
      <c r="C161" s="41"/>
      <c r="D161" s="41"/>
      <c r="F161" s="41"/>
      <c r="G161" s="41"/>
      <c r="H161" s="51"/>
      <c r="I161" s="41"/>
      <c r="J161" s="41"/>
      <c r="K161" s="41"/>
      <c r="L161" s="41"/>
      <c r="M161" s="41"/>
      <c r="N161" s="49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</row>
    <row r="162" spans="1:8" ht="12.75">
      <c r="A162" s="41"/>
      <c r="B162" s="41"/>
      <c r="H162" s="51"/>
    </row>
    <row r="163" spans="1:8" ht="12.75">
      <c r="A163" s="41"/>
      <c r="H163" s="51"/>
    </row>
    <row r="164" ht="12.75">
      <c r="H164" s="51"/>
    </row>
    <row r="165" ht="12.75">
      <c r="H165" s="51"/>
    </row>
    <row r="166" ht="12.75">
      <c r="H166" s="51"/>
    </row>
    <row r="167" ht="12.75">
      <c r="H167" s="51"/>
    </row>
    <row r="168" ht="12.75">
      <c r="H168" s="51"/>
    </row>
    <row r="169" ht="12.75">
      <c r="H169" s="51"/>
    </row>
    <row r="170" ht="12.75">
      <c r="H170" s="51"/>
    </row>
    <row r="171" ht="12.75">
      <c r="H171" s="51"/>
    </row>
    <row r="172" ht="12.75">
      <c r="H172" s="51"/>
    </row>
    <row r="173" ht="12.75">
      <c r="H173" s="51"/>
    </row>
    <row r="174" ht="12.75">
      <c r="H174" s="51"/>
    </row>
    <row r="175" ht="12.75">
      <c r="H175" s="51"/>
    </row>
    <row r="176" ht="12.75">
      <c r="H176" s="51"/>
    </row>
  </sheetData>
  <sheetProtection selectLockedCells="1" selectUnlockedCells="1"/>
  <mergeCells count="3">
    <mergeCell ref="A1:I1"/>
    <mergeCell ref="A2:D2"/>
    <mergeCell ref="A4:H4"/>
  </mergeCells>
  <conditionalFormatting sqref="O9:AH87">
    <cfRule type="expression" priority="1" dxfId="0" stopIfTrue="1">
      <formula>($J9/$I9)&gt;=O$8</formula>
    </cfRule>
  </conditionalFormatting>
  <conditionalFormatting sqref="AI9:AR87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6"/>
  <sheetViews>
    <sheetView showGridLines="0" tabSelected="1" zoomScale="90" zoomScaleNormal="90" workbookViewId="0" topLeftCell="A1">
      <selection activeCell="F19" sqref="F19"/>
    </sheetView>
  </sheetViews>
  <sheetFormatPr defaultColWidth="8.796875" defaultRowHeight="14.25"/>
  <cols>
    <col min="1" max="1" width="5.796875" style="0" customWidth="1"/>
    <col min="2" max="2" width="3.59765625" style="0" customWidth="1"/>
    <col min="3" max="3" width="6.59765625" style="0" customWidth="1"/>
    <col min="4" max="4" width="7.3984375" style="0" customWidth="1"/>
    <col min="5" max="5" width="7.09765625" style="0" customWidth="1"/>
    <col min="6" max="6" width="7.59765625" style="0" customWidth="1"/>
    <col min="7" max="7" width="7" style="0" customWidth="1"/>
    <col min="8" max="8" width="13.296875" style="1" customWidth="1"/>
    <col min="9" max="10" width="8.09765625" style="0" customWidth="1"/>
    <col min="11" max="11" width="1.796875" style="0" customWidth="1"/>
    <col min="12" max="13" width="0" style="0" hidden="1" customWidth="1"/>
    <col min="14" max="14" width="5.09765625" style="2" customWidth="1"/>
    <col min="15" max="15" width="2.59765625" style="0" customWidth="1"/>
    <col min="16" max="16" width="2.3984375" style="0" customWidth="1"/>
    <col min="17" max="17" width="2.296875" style="0" customWidth="1"/>
    <col min="18" max="18" width="3.19921875" style="0" customWidth="1"/>
    <col min="19" max="19" width="2.296875" style="0" customWidth="1"/>
    <col min="20" max="20" width="2.3984375" style="0" customWidth="1"/>
    <col min="21" max="21" width="3" style="0" customWidth="1"/>
    <col min="22" max="22" width="2.5" style="0" customWidth="1"/>
    <col min="23" max="23" width="2.796875" style="0" customWidth="1"/>
    <col min="24" max="25" width="2.3984375" style="0" customWidth="1"/>
    <col min="26" max="27" width="2.5" style="0" customWidth="1"/>
    <col min="28" max="28" width="3.296875" style="0" customWidth="1"/>
    <col min="29" max="29" width="3" style="0" customWidth="1"/>
    <col min="30" max="30" width="2.5" style="0" customWidth="1"/>
    <col min="31" max="31" width="3.19921875" style="0" customWidth="1"/>
    <col min="32" max="32" width="2.296875" style="0" customWidth="1"/>
    <col min="33" max="33" width="2.3984375" style="0" customWidth="1"/>
    <col min="34" max="35" width="2.296875" style="0" customWidth="1"/>
    <col min="36" max="36" width="2.5" style="0" customWidth="1"/>
    <col min="37" max="37" width="3.19921875" style="0" customWidth="1"/>
    <col min="38" max="38" width="2.3984375" style="0" customWidth="1"/>
    <col min="39" max="39" width="2.796875" style="0" customWidth="1"/>
    <col min="40" max="40" width="3.19921875" style="0" customWidth="1"/>
    <col min="41" max="41" width="2.296875" style="0" customWidth="1"/>
    <col min="42" max="42" width="3" style="0" customWidth="1"/>
    <col min="43" max="43" width="2.69921875" style="0" customWidth="1"/>
    <col min="44" max="44" width="3.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 t="s">
        <v>50</v>
      </c>
      <c r="B2" s="4"/>
      <c r="C2" s="4"/>
      <c r="D2" s="4"/>
      <c r="H2" s="5" t="s">
        <v>2</v>
      </c>
      <c r="I2" s="4" t="s">
        <v>3</v>
      </c>
    </row>
    <row r="3" spans="1:8" ht="12.75">
      <c r="A3" s="6"/>
      <c r="G3">
        <v>6593</v>
      </c>
      <c r="H3" s="1" t="s">
        <v>4</v>
      </c>
    </row>
    <row r="4" spans="1:9" ht="12.75">
      <c r="A4" s="4" t="s">
        <v>5</v>
      </c>
      <c r="B4" s="4"/>
      <c r="C4" s="4"/>
      <c r="D4" s="4"/>
      <c r="E4" s="4"/>
      <c r="F4" s="4"/>
      <c r="G4" s="4"/>
      <c r="H4" s="4"/>
      <c r="I4" t="s">
        <v>6</v>
      </c>
    </row>
    <row r="6" ht="12.75">
      <c r="A6" s="7" t="s">
        <v>7</v>
      </c>
    </row>
    <row r="8" spans="1:44" s="16" customFormat="1" ht="35.25" customHeight="1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11" t="s">
        <v>17</v>
      </c>
      <c r="K8" s="12"/>
      <c r="L8" s="13" t="s">
        <v>18</v>
      </c>
      <c r="M8" s="13" t="s">
        <v>18</v>
      </c>
      <c r="N8" s="14">
        <v>0.05</v>
      </c>
      <c r="O8" s="15">
        <v>0.05</v>
      </c>
      <c r="P8" s="15">
        <f>O8+$N8</f>
        <v>0.1</v>
      </c>
      <c r="Q8" s="15">
        <f>P8+$N8</f>
        <v>0.15000000000000002</v>
      </c>
      <c r="R8" s="15">
        <f>Q8+$N8</f>
        <v>0.2</v>
      </c>
      <c r="S8" s="15">
        <f>R8+$N8</f>
        <v>0.25</v>
      </c>
      <c r="T8" s="15">
        <f>S8+$N8</f>
        <v>0.3</v>
      </c>
      <c r="U8" s="15">
        <f>T8+$N8</f>
        <v>0.35</v>
      </c>
      <c r="V8" s="15">
        <f>U8+$N8</f>
        <v>0.39999999999999997</v>
      </c>
      <c r="W8" s="15">
        <f>V8+$N8</f>
        <v>0.44999999999999996</v>
      </c>
      <c r="X8" s="15">
        <f>W8+$N8</f>
        <v>0.49999999999999994</v>
      </c>
      <c r="Y8" s="15">
        <f>X8+$N8</f>
        <v>0.5499999999999999</v>
      </c>
      <c r="Z8" s="15">
        <f>Y8+$N8</f>
        <v>0.6</v>
      </c>
      <c r="AA8" s="15">
        <f>Z8+$N8</f>
        <v>0.65</v>
      </c>
      <c r="AB8" s="15">
        <f>AA8+$N8</f>
        <v>0.7000000000000001</v>
      </c>
      <c r="AC8" s="15">
        <f>AB8+$N8</f>
        <v>0.7500000000000001</v>
      </c>
      <c r="AD8" s="15">
        <f>AC8+$N8</f>
        <v>0.8000000000000002</v>
      </c>
      <c r="AE8" s="15">
        <f>AD8+$N8</f>
        <v>0.8500000000000002</v>
      </c>
      <c r="AF8" s="15">
        <f>AE8+$N8</f>
        <v>0.9000000000000002</v>
      </c>
      <c r="AG8" s="15">
        <f>AF8+$N8</f>
        <v>0.9500000000000003</v>
      </c>
      <c r="AH8" s="15">
        <f>AG8+$N8</f>
        <v>1.0000000000000002</v>
      </c>
      <c r="AI8" s="15">
        <f>AH8+$N8</f>
        <v>1.0500000000000003</v>
      </c>
      <c r="AJ8" s="15">
        <f>AI8+$N8</f>
        <v>1.1000000000000003</v>
      </c>
      <c r="AK8" s="15">
        <f>AJ8+$N8</f>
        <v>1.1500000000000004</v>
      </c>
      <c r="AL8" s="15">
        <f>AK8+$N8</f>
        <v>1.2000000000000004</v>
      </c>
      <c r="AM8" s="15">
        <f>AL8+$N8</f>
        <v>1.2500000000000004</v>
      </c>
      <c r="AN8" s="15">
        <f>AM8+$N8</f>
        <v>1.3000000000000005</v>
      </c>
      <c r="AO8" s="15">
        <f>AN8+$N8</f>
        <v>1.3500000000000005</v>
      </c>
      <c r="AP8" s="15">
        <f>AO8+$N8</f>
        <v>1.4000000000000006</v>
      </c>
      <c r="AQ8" s="15">
        <f>AP8+$N8</f>
        <v>1.4500000000000006</v>
      </c>
      <c r="AR8" s="15">
        <f>AQ8+$N8</f>
        <v>1.5000000000000007</v>
      </c>
    </row>
    <row r="9" spans="1:44" s="16" customFormat="1" ht="12.75">
      <c r="A9" s="17">
        <v>434</v>
      </c>
      <c r="B9" s="17">
        <v>11</v>
      </c>
      <c r="C9" s="17">
        <v>2</v>
      </c>
      <c r="D9" s="17">
        <v>0</v>
      </c>
      <c r="E9" s="17">
        <v>0</v>
      </c>
      <c r="F9" s="17">
        <v>0</v>
      </c>
      <c r="G9" s="17">
        <v>0</v>
      </c>
      <c r="H9" s="18" t="s">
        <v>51</v>
      </c>
      <c r="I9" s="19">
        <f>IF(C9=1,60,IF(C9=4,90,IF(C9=5,90,IF(C9=6,30,60))))</f>
        <v>60</v>
      </c>
      <c r="J9" s="19">
        <f>MAX(D9,G9)</f>
        <v>0</v>
      </c>
      <c r="K9" s="20"/>
      <c r="L9" s="21">
        <f>D9-E9+F9</f>
        <v>0</v>
      </c>
      <c r="M9" s="22">
        <f>IF(L9-G9=0,0,"chyba")</f>
        <v>0</v>
      </c>
      <c r="N9" s="23">
        <f>J9/I9</f>
        <v>0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16" customFormat="1" ht="12.75">
      <c r="A10" s="17">
        <v>411</v>
      </c>
      <c r="B10" s="17">
        <v>1</v>
      </c>
      <c r="C10" s="17">
        <v>2</v>
      </c>
      <c r="D10" s="17">
        <v>1</v>
      </c>
      <c r="E10" s="17">
        <v>0</v>
      </c>
      <c r="F10" s="17">
        <v>0</v>
      </c>
      <c r="G10" s="17">
        <v>1</v>
      </c>
      <c r="H10" s="18" t="s">
        <v>52</v>
      </c>
      <c r="I10" s="19">
        <f>IF(C10=1,60,IF(C10=4,90,IF(C10=5,90,IF(C10=6,30,60))))</f>
        <v>60</v>
      </c>
      <c r="J10" s="19">
        <f>MAX(D10,G10)</f>
        <v>1</v>
      </c>
      <c r="K10" s="20"/>
      <c r="L10" s="21">
        <f>D10-E10+F10</f>
        <v>1</v>
      </c>
      <c r="M10" s="22">
        <f>IF(L10-G10=0,0,"chyba")</f>
        <v>0</v>
      </c>
      <c r="N10" s="23">
        <f>J10/I10</f>
        <v>0.016666666666666666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16" customFormat="1" ht="12.75">
      <c r="A11" s="17">
        <v>432</v>
      </c>
      <c r="B11" s="17">
        <v>57</v>
      </c>
      <c r="C11" s="17">
        <v>1</v>
      </c>
      <c r="D11" s="17">
        <v>3</v>
      </c>
      <c r="E11" s="17">
        <v>0</v>
      </c>
      <c r="F11" s="17">
        <v>0</v>
      </c>
      <c r="G11" s="17">
        <v>3</v>
      </c>
      <c r="H11" s="18" t="s">
        <v>53</v>
      </c>
      <c r="I11" s="19">
        <f>IF(C11=1,60,IF(C11=4,90,IF(C11=5,90,IF(C11=6,30,60))))</f>
        <v>60</v>
      </c>
      <c r="J11" s="19">
        <f>MAX(D11,G11)</f>
        <v>3</v>
      </c>
      <c r="K11" s="20"/>
      <c r="L11" s="21">
        <f>D11-E11+F11</f>
        <v>3</v>
      </c>
      <c r="M11" s="22">
        <f>IF(L11-G11=0,0,"chyba")</f>
        <v>0</v>
      </c>
      <c r="N11" s="23">
        <f>J11/I11</f>
        <v>0.05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16" customFormat="1" ht="12.75">
      <c r="A12" s="17">
        <v>431</v>
      </c>
      <c r="B12" s="17">
        <v>54</v>
      </c>
      <c r="C12" s="17">
        <v>2</v>
      </c>
      <c r="D12" s="17">
        <v>2</v>
      </c>
      <c r="E12" s="17">
        <v>0</v>
      </c>
      <c r="F12" s="17">
        <v>0</v>
      </c>
      <c r="G12" s="17">
        <v>2</v>
      </c>
      <c r="H12" s="18" t="s">
        <v>54</v>
      </c>
      <c r="I12" s="19">
        <f>IF(C12=1,60,IF(C12=4,90,IF(C12=5,90,IF(C12=6,30,60))))</f>
        <v>60</v>
      </c>
      <c r="J12" s="19">
        <f>MAX(D12,G12)</f>
        <v>2</v>
      </c>
      <c r="K12" s="20"/>
      <c r="L12" s="21">
        <f>D12-E12+F12</f>
        <v>2</v>
      </c>
      <c r="M12" s="22">
        <f>IF(L12-G12=0,0,"chyba")</f>
        <v>0</v>
      </c>
      <c r="N12" s="23">
        <f>J12/I12</f>
        <v>0.03333333333333333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16" customFormat="1" ht="12.75">
      <c r="A13" s="17">
        <v>432</v>
      </c>
      <c r="B13" s="17">
        <v>52</v>
      </c>
      <c r="C13" s="17">
        <v>2</v>
      </c>
      <c r="D13" s="17">
        <v>0</v>
      </c>
      <c r="E13" s="17">
        <v>0</v>
      </c>
      <c r="F13" s="17">
        <v>1</v>
      </c>
      <c r="G13" s="17">
        <v>1</v>
      </c>
      <c r="H13" s="18" t="s">
        <v>55</v>
      </c>
      <c r="I13" s="19">
        <f>IF(C13=1,60,IF(C13=4,90,IF(C13=5,90,IF(C13=6,30,60))))</f>
        <v>60</v>
      </c>
      <c r="J13" s="19">
        <f>MAX(D13,G13)</f>
        <v>1</v>
      </c>
      <c r="K13" s="20"/>
      <c r="L13" s="21">
        <f>D13-E13+F13</f>
        <v>1</v>
      </c>
      <c r="M13" s="22">
        <f>IF(L13-G13=0,0,"chyba")</f>
        <v>0</v>
      </c>
      <c r="N13" s="23">
        <f>J13/I13</f>
        <v>0.016666666666666666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16" customFormat="1" ht="14.25" customHeight="1">
      <c r="A14" s="17">
        <v>432</v>
      </c>
      <c r="B14" s="17">
        <v>58</v>
      </c>
      <c r="C14" s="17">
        <v>2</v>
      </c>
      <c r="D14" s="17">
        <v>0</v>
      </c>
      <c r="E14" s="17">
        <v>0</v>
      </c>
      <c r="F14" s="17">
        <v>1</v>
      </c>
      <c r="G14" s="17">
        <v>5</v>
      </c>
      <c r="H14" s="18" t="s">
        <v>56</v>
      </c>
      <c r="I14" s="19">
        <f>IF(C14=1,60,IF(C14=4,90,IF(C14=5,90,IF(C14=6,30,60))))</f>
        <v>60</v>
      </c>
      <c r="J14" s="19">
        <f>MAX(D14,G14)</f>
        <v>5</v>
      </c>
      <c r="K14" s="20"/>
      <c r="L14" s="21">
        <f>D14-E14+F14</f>
        <v>1</v>
      </c>
      <c r="M14" s="22" t="str">
        <f>IF(L14-G14=0,0,"chyba")</f>
        <v>chyba</v>
      </c>
      <c r="N14" s="23">
        <f>J14/I14</f>
        <v>0.08333333333333333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16" customFormat="1" ht="12.75">
      <c r="A15" s="17" t="s">
        <v>27</v>
      </c>
      <c r="B15" s="17">
        <v>53</v>
      </c>
      <c r="C15" s="17">
        <v>2</v>
      </c>
      <c r="D15" s="17">
        <v>0</v>
      </c>
      <c r="E15" s="17">
        <v>0</v>
      </c>
      <c r="F15" s="17">
        <v>0</v>
      </c>
      <c r="G15" s="17">
        <v>0</v>
      </c>
      <c r="H15" s="18" t="s">
        <v>57</v>
      </c>
      <c r="I15" s="19">
        <f>IF(C15=1,60,IF(C15=4,90,IF(C15=5,90,IF(C15=6,30,60))))</f>
        <v>60</v>
      </c>
      <c r="J15" s="19">
        <f>MAX(D15,G15)</f>
        <v>0</v>
      </c>
      <c r="K15" s="20"/>
      <c r="L15" s="21">
        <f>D15-E15+F15</f>
        <v>0</v>
      </c>
      <c r="M15" s="22">
        <f>IF(L15-G15=0,0,"chyba")</f>
        <v>0</v>
      </c>
      <c r="N15" s="23">
        <f>J15/I15</f>
        <v>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16" customFormat="1" ht="12.75">
      <c r="A16" s="17">
        <v>431</v>
      </c>
      <c r="B16" s="17">
        <v>12</v>
      </c>
      <c r="C16" s="17">
        <v>2</v>
      </c>
      <c r="D16" s="17">
        <v>0</v>
      </c>
      <c r="E16" s="17">
        <v>0</v>
      </c>
      <c r="F16" s="17">
        <v>0</v>
      </c>
      <c r="G16" s="17">
        <v>0</v>
      </c>
      <c r="H16" s="18" t="s">
        <v>58</v>
      </c>
      <c r="I16" s="19">
        <f>IF(C16=1,60,IF(C16=4,90,IF(C16=5,90,IF(C16=6,30,60))))</f>
        <v>60</v>
      </c>
      <c r="J16" s="19">
        <f>MAX(D16,G16)</f>
        <v>0</v>
      </c>
      <c r="K16" s="20"/>
      <c r="L16" s="21">
        <f>D16-E16+F16</f>
        <v>0</v>
      </c>
      <c r="M16" s="22">
        <f>IF(L16-G16=0,0,"chyba")</f>
        <v>0</v>
      </c>
      <c r="N16" s="23">
        <f>J16/I16</f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s="16" customFormat="1" ht="12.75">
      <c r="A17" s="17">
        <v>434</v>
      </c>
      <c r="B17" s="17">
        <v>11</v>
      </c>
      <c r="C17" s="17">
        <v>2</v>
      </c>
      <c r="D17" s="17">
        <v>2</v>
      </c>
      <c r="E17" s="17">
        <v>0</v>
      </c>
      <c r="F17" s="17">
        <v>1</v>
      </c>
      <c r="G17" s="17">
        <v>3</v>
      </c>
      <c r="H17" s="18" t="s">
        <v>59</v>
      </c>
      <c r="I17" s="19">
        <f>IF(C17=1,60,IF(C17=4,90,IF(C17=5,90,IF(C17=6,30,60))))</f>
        <v>60</v>
      </c>
      <c r="J17" s="19">
        <f>MAX(D17,G17)</f>
        <v>3</v>
      </c>
      <c r="K17" s="20"/>
      <c r="L17" s="21">
        <f>D17-E17+F17</f>
        <v>3</v>
      </c>
      <c r="M17" s="22">
        <f>IF(L17-G17=0,0,"chyba")</f>
        <v>0</v>
      </c>
      <c r="N17" s="23">
        <f>J17/I17</f>
        <v>0.05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s="16" customFormat="1" ht="12.75">
      <c r="A18" s="17" t="s">
        <v>27</v>
      </c>
      <c r="B18" s="17">
        <v>56</v>
      </c>
      <c r="C18" s="17">
        <v>2</v>
      </c>
      <c r="D18" s="17">
        <v>0</v>
      </c>
      <c r="E18" s="17">
        <v>0</v>
      </c>
      <c r="F18" s="17">
        <v>2</v>
      </c>
      <c r="G18" s="17">
        <v>2</v>
      </c>
      <c r="H18" s="18" t="s">
        <v>60</v>
      </c>
      <c r="I18" s="19">
        <f>IF(C18=1,60,IF(C18=4,90,IF(C18=5,90,IF(C18=6,30,60))))</f>
        <v>60</v>
      </c>
      <c r="J18" s="19">
        <f>MAX(D18,G18)</f>
        <v>2</v>
      </c>
      <c r="K18" s="20"/>
      <c r="L18" s="21">
        <f>D18-E18+F18</f>
        <v>2</v>
      </c>
      <c r="M18" s="22">
        <f>IF(L18-G18=0,0,"chyba")</f>
        <v>0</v>
      </c>
      <c r="N18" s="23">
        <f>J18/I18</f>
        <v>0.03333333333333333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s="16" customFormat="1" ht="12.75">
      <c r="A19" s="17">
        <v>411</v>
      </c>
      <c r="B19" s="17">
        <v>4</v>
      </c>
      <c r="C19" s="17">
        <v>6</v>
      </c>
      <c r="D19" s="17">
        <v>0</v>
      </c>
      <c r="E19" s="17">
        <v>0</v>
      </c>
      <c r="F19" s="17">
        <v>1</v>
      </c>
      <c r="G19" s="17">
        <v>1</v>
      </c>
      <c r="H19" s="18" t="s">
        <v>61</v>
      </c>
      <c r="I19" s="19">
        <f>IF(C19=1,60,IF(C19=4,90,IF(C19=5,90,IF(C19=6,30,60))))</f>
        <v>30</v>
      </c>
      <c r="J19" s="19">
        <f>MAX(D19,G19)</f>
        <v>1</v>
      </c>
      <c r="K19" s="20"/>
      <c r="L19" s="21">
        <f>D19-E19+F19</f>
        <v>1</v>
      </c>
      <c r="M19" s="22">
        <f>IF(L19-G19=0,0,"chyba")</f>
        <v>0</v>
      </c>
      <c r="N19" s="23">
        <f>J19/I19</f>
        <v>0.03333333333333333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s="16" customFormat="1" ht="12.75">
      <c r="A20" s="17">
        <v>432</v>
      </c>
      <c r="B20" s="17">
        <v>57</v>
      </c>
      <c r="C20" s="17">
        <v>1</v>
      </c>
      <c r="D20" s="17">
        <v>1</v>
      </c>
      <c r="E20" s="17">
        <v>0</v>
      </c>
      <c r="F20" s="17">
        <v>3</v>
      </c>
      <c r="G20" s="17">
        <v>4</v>
      </c>
      <c r="H20" s="18" t="s">
        <v>62</v>
      </c>
      <c r="I20" s="19">
        <f>IF(C20=1,60,IF(C20=4,90,IF(C20=5,90,IF(C20=6,30,60))))</f>
        <v>60</v>
      </c>
      <c r="J20" s="19">
        <f>MAX(D20,G20)</f>
        <v>4</v>
      </c>
      <c r="K20" s="20"/>
      <c r="L20" s="21">
        <f>D20-E20+F20</f>
        <v>4</v>
      </c>
      <c r="M20" s="22">
        <f>IF(L20-G20=0,0,"chyba")</f>
        <v>0</v>
      </c>
      <c r="N20" s="23">
        <f>J20/I20</f>
        <v>0.06666666666666667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16" customFormat="1" ht="12.75">
      <c r="A21" s="17">
        <v>434</v>
      </c>
      <c r="B21" s="17">
        <v>11</v>
      </c>
      <c r="C21" s="17">
        <v>2</v>
      </c>
      <c r="D21" s="17">
        <v>2</v>
      </c>
      <c r="E21" s="17">
        <v>0</v>
      </c>
      <c r="F21" s="17">
        <v>0</v>
      </c>
      <c r="G21" s="17">
        <v>2</v>
      </c>
      <c r="H21" s="18" t="s">
        <v>63</v>
      </c>
      <c r="I21" s="19">
        <f>IF(C21=1,60,IF(C21=4,90,IF(C21=5,90,IF(C21=6,30,60))))</f>
        <v>60</v>
      </c>
      <c r="J21" s="19">
        <f>MAX(D21,G21)</f>
        <v>2</v>
      </c>
      <c r="K21" s="20"/>
      <c r="L21" s="21">
        <f>D21-E21+F21</f>
        <v>2</v>
      </c>
      <c r="M21" s="22">
        <f>IF(L21-G21=0,0,"chyba")</f>
        <v>0</v>
      </c>
      <c r="N21" s="23">
        <f>J21/I21</f>
        <v>0.03333333333333333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6" customFormat="1" ht="12.75">
      <c r="A22" s="17">
        <v>432</v>
      </c>
      <c r="B22" s="17">
        <v>54</v>
      </c>
      <c r="C22" s="17">
        <v>2</v>
      </c>
      <c r="D22" s="17">
        <v>5</v>
      </c>
      <c r="E22" s="17">
        <v>0</v>
      </c>
      <c r="F22" s="17">
        <v>0</v>
      </c>
      <c r="G22" s="17">
        <v>5</v>
      </c>
      <c r="H22" s="18" t="s">
        <v>64</v>
      </c>
      <c r="I22" s="19">
        <f>IF(C22=1,60,IF(C22=4,90,IF(C22=5,90,IF(C22=6,30,60))))</f>
        <v>60</v>
      </c>
      <c r="J22" s="19">
        <f>MAX(D22,G22)</f>
        <v>5</v>
      </c>
      <c r="K22" s="20"/>
      <c r="L22" s="21">
        <f>D22-E22+F22</f>
        <v>5</v>
      </c>
      <c r="M22" s="22">
        <f>IF(L22-G22=0,0,"chyba")</f>
        <v>0</v>
      </c>
      <c r="N22" s="23">
        <f>J22/I22</f>
        <v>0.08333333333333333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16" customFormat="1" ht="12.75">
      <c r="A23" s="17">
        <v>432</v>
      </c>
      <c r="B23" s="17">
        <v>58</v>
      </c>
      <c r="C23" s="17">
        <v>2</v>
      </c>
      <c r="D23" s="17">
        <v>0</v>
      </c>
      <c r="E23" s="17">
        <v>0</v>
      </c>
      <c r="F23" s="17">
        <v>1</v>
      </c>
      <c r="G23" s="17">
        <v>1</v>
      </c>
      <c r="H23" s="18" t="s">
        <v>65</v>
      </c>
      <c r="I23" s="19">
        <f>IF(C23=1,60,IF(C23=4,90,IF(C23=5,90,IF(C23=6,30,60))))</f>
        <v>60</v>
      </c>
      <c r="J23" s="19">
        <f>MAX(D23,G23)</f>
        <v>1</v>
      </c>
      <c r="K23" s="20"/>
      <c r="L23" s="21">
        <f>D23-E23+F23</f>
        <v>1</v>
      </c>
      <c r="M23" s="22">
        <f>IF(L23-G23=0,0,"chyba")</f>
        <v>0</v>
      </c>
      <c r="N23" s="23">
        <f>J23/I23</f>
        <v>0.016666666666666666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16" customFormat="1" ht="12.75">
      <c r="A24" s="17" t="s">
        <v>27</v>
      </c>
      <c r="B24" s="17">
        <v>53</v>
      </c>
      <c r="C24" s="17">
        <v>2</v>
      </c>
      <c r="D24" s="17">
        <v>0</v>
      </c>
      <c r="E24" s="17">
        <v>0</v>
      </c>
      <c r="F24" s="17">
        <v>3</v>
      </c>
      <c r="G24" s="17">
        <v>3</v>
      </c>
      <c r="H24" s="18" t="s">
        <v>66</v>
      </c>
      <c r="I24" s="19">
        <f>IF(C24=1,60,IF(C24=4,90,IF(C24=5,90,IF(C24=6,30,60))))</f>
        <v>60</v>
      </c>
      <c r="J24" s="19">
        <f>MAX(D24,G24)</f>
        <v>3</v>
      </c>
      <c r="K24" s="20"/>
      <c r="L24" s="21">
        <f>D24-E24+F24</f>
        <v>3</v>
      </c>
      <c r="M24" s="22">
        <f>IF(L24-G24=0,0,"chyba")</f>
        <v>0</v>
      </c>
      <c r="N24" s="23">
        <f>J24/I24</f>
        <v>0.05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16" customFormat="1" ht="12.75">
      <c r="A25" s="17"/>
      <c r="B25" s="17"/>
      <c r="C25" s="17"/>
      <c r="D25" s="17"/>
      <c r="E25" s="17"/>
      <c r="F25" s="17"/>
      <c r="G25" s="17"/>
      <c r="H25" s="18"/>
      <c r="I25" s="19"/>
      <c r="J25" s="19"/>
      <c r="K25" s="20"/>
      <c r="L25" s="21">
        <f>D25-E25+F25</f>
        <v>0</v>
      </c>
      <c r="M25" s="22">
        <f>IF(L25-G25=0,0,"chyba")</f>
        <v>0</v>
      </c>
      <c r="N25" s="23" t="e">
        <f>J25/I25</f>
        <v>#DIV/0!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7">
        <v>434</v>
      </c>
      <c r="B26" s="17">
        <v>11</v>
      </c>
      <c r="C26" s="17">
        <v>2</v>
      </c>
      <c r="D26" s="17">
        <v>7</v>
      </c>
      <c r="E26" s="17">
        <v>0</v>
      </c>
      <c r="F26" s="17">
        <v>10</v>
      </c>
      <c r="G26" s="17">
        <v>17</v>
      </c>
      <c r="H26" s="18" t="s">
        <v>67</v>
      </c>
      <c r="I26" s="19">
        <f>IF(C26=1,60,IF(C26=4,90,IF(C26=5,90,IF(C26=6,30,60))))</f>
        <v>60</v>
      </c>
      <c r="J26" s="19">
        <f>MAX(D26,G26)</f>
        <v>17</v>
      </c>
      <c r="K26" s="20"/>
      <c r="L26" s="21">
        <f>D26-E26+F26</f>
        <v>17</v>
      </c>
      <c r="M26" s="22">
        <f>IF(L26-G26=0,0,"chyba")</f>
        <v>0</v>
      </c>
      <c r="N26" s="23">
        <f>J26/I26</f>
        <v>0.2833333333333333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7">
        <v>411</v>
      </c>
      <c r="B27" s="17"/>
      <c r="C27" s="17">
        <v>2</v>
      </c>
      <c r="D27" s="17">
        <v>1</v>
      </c>
      <c r="E27" s="17">
        <v>0</v>
      </c>
      <c r="F27" s="17">
        <v>6</v>
      </c>
      <c r="G27" s="17">
        <v>7</v>
      </c>
      <c r="H27" s="18" t="s">
        <v>68</v>
      </c>
      <c r="I27" s="19">
        <f>IF(C27=1,60,IF(C27=4,90,IF(C27=5,90,IF(C27=6,30,60))))</f>
        <v>60</v>
      </c>
      <c r="J27" s="19">
        <f>MAX(D27,G27)</f>
        <v>7</v>
      </c>
      <c r="K27" s="20"/>
      <c r="L27" s="21">
        <f>D27-E27+F27</f>
        <v>7</v>
      </c>
      <c r="M27" s="22">
        <f>IF(L27-G27=0,0,"chyba")</f>
        <v>0</v>
      </c>
      <c r="N27" s="23">
        <f>J27/I27</f>
        <v>0.11666666666666667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7">
        <v>432</v>
      </c>
      <c r="B28" s="17">
        <v>57</v>
      </c>
      <c r="C28" s="17">
        <v>2</v>
      </c>
      <c r="D28" s="17">
        <v>13</v>
      </c>
      <c r="E28" s="17">
        <v>0</v>
      </c>
      <c r="F28" s="17">
        <v>6</v>
      </c>
      <c r="G28" s="17">
        <v>19</v>
      </c>
      <c r="H28" s="18" t="s">
        <v>69</v>
      </c>
      <c r="I28" s="19">
        <f>IF(C28=1,60,IF(C28=4,90,IF(C28=5,90,IF(C28=6,30,60))))</f>
        <v>60</v>
      </c>
      <c r="J28" s="19">
        <f>MAX(D28,G28)</f>
        <v>19</v>
      </c>
      <c r="K28" s="20"/>
      <c r="L28" s="21">
        <f>D28-E28+F28</f>
        <v>19</v>
      </c>
      <c r="M28" s="22">
        <f>IF(L28-G28=0,0,"chyba")</f>
        <v>0</v>
      </c>
      <c r="N28" s="23">
        <f>J28/I28</f>
        <v>0.31666666666666665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7">
        <v>431</v>
      </c>
      <c r="B29" s="17">
        <v>11</v>
      </c>
      <c r="C29" s="17">
        <v>2</v>
      </c>
      <c r="D29" s="17">
        <v>2</v>
      </c>
      <c r="E29" s="17">
        <v>0</v>
      </c>
      <c r="F29" s="17">
        <v>0</v>
      </c>
      <c r="G29" s="17">
        <v>2</v>
      </c>
      <c r="H29" s="18" t="s">
        <v>70</v>
      </c>
      <c r="I29" s="19">
        <f>IF(C29=1,60,IF(C29=4,90,IF(C29=5,90,IF(C29=6,30,60))))</f>
        <v>60</v>
      </c>
      <c r="J29" s="19">
        <f>MAX(D29,G29)</f>
        <v>2</v>
      </c>
      <c r="K29" s="20"/>
      <c r="L29" s="21">
        <f>D29-E29+F29</f>
        <v>2</v>
      </c>
      <c r="M29" s="22">
        <f>IF(L29-G29=0,0,"chyba")</f>
        <v>0</v>
      </c>
      <c r="N29" s="23">
        <f>J29/I29</f>
        <v>0.03333333333333333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7">
        <v>434</v>
      </c>
      <c r="B30" s="17">
        <v>12</v>
      </c>
      <c r="C30" s="17">
        <v>2</v>
      </c>
      <c r="D30" s="17">
        <v>2</v>
      </c>
      <c r="E30" s="17">
        <v>0</v>
      </c>
      <c r="F30" s="17">
        <v>6</v>
      </c>
      <c r="G30" s="17">
        <v>8</v>
      </c>
      <c r="H30" s="18" t="s">
        <v>68</v>
      </c>
      <c r="I30" s="19">
        <f>IF(C30=1,60,IF(C30=4,90,IF(C30=5,90,IF(C30=6,30,60))))</f>
        <v>60</v>
      </c>
      <c r="J30" s="19">
        <f>MAX(D30,G30)</f>
        <v>8</v>
      </c>
      <c r="K30" s="20"/>
      <c r="L30" s="21"/>
      <c r="M30" s="22"/>
      <c r="N30" s="23">
        <f>J30/I30</f>
        <v>0.13333333333333333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17">
        <v>432</v>
      </c>
      <c r="B31" s="17">
        <v>55</v>
      </c>
      <c r="C31" s="17">
        <v>2</v>
      </c>
      <c r="D31" s="17">
        <v>6</v>
      </c>
      <c r="E31" s="17">
        <v>0</v>
      </c>
      <c r="F31" s="17">
        <v>1</v>
      </c>
      <c r="G31" s="17">
        <v>7</v>
      </c>
      <c r="H31" s="18" t="s">
        <v>71</v>
      </c>
      <c r="I31" s="19">
        <f>IF(C31=1,60,IF(C31=4,90,IF(C31=5,90,IF(C31=6,30,60))))</f>
        <v>60</v>
      </c>
      <c r="J31" s="19">
        <f>MAX(D31,G31)</f>
        <v>7</v>
      </c>
      <c r="K31" s="20"/>
      <c r="L31" s="21">
        <f>D31-E31+F31</f>
        <v>7</v>
      </c>
      <c r="M31" s="22">
        <f>IF(L31-G31=0,0,"chyba")</f>
        <v>0</v>
      </c>
      <c r="N31" s="23">
        <f>J31/I31</f>
        <v>0.11666666666666667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17">
        <v>411</v>
      </c>
      <c r="B32" s="17">
        <v>3</v>
      </c>
      <c r="C32" s="17">
        <v>2</v>
      </c>
      <c r="D32" s="17">
        <v>3</v>
      </c>
      <c r="E32" s="17">
        <v>0</v>
      </c>
      <c r="F32" s="17">
        <v>8</v>
      </c>
      <c r="G32" s="17">
        <v>11</v>
      </c>
      <c r="H32" s="18" t="s">
        <v>72</v>
      </c>
      <c r="I32" s="19">
        <f>IF(C32=1,60,IF(C32=4,90,IF(C32=5,90,IF(C32=6,30,60))))</f>
        <v>60</v>
      </c>
      <c r="J32" s="19">
        <f>MAX(D32,G32)</f>
        <v>11</v>
      </c>
      <c r="K32" s="20"/>
      <c r="L32" s="21">
        <f>D32-E32+F32</f>
        <v>11</v>
      </c>
      <c r="M32" s="22">
        <f>IF(L32-G32=0,0,"chyba")</f>
        <v>0</v>
      </c>
      <c r="N32" s="23">
        <f>J32/I32</f>
        <v>0.18333333333333332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17">
        <v>432</v>
      </c>
      <c r="B33" s="17">
        <v>57</v>
      </c>
      <c r="C33" s="17">
        <v>1</v>
      </c>
      <c r="D33" s="17">
        <v>1</v>
      </c>
      <c r="E33" s="17">
        <v>0</v>
      </c>
      <c r="F33" s="17">
        <v>7</v>
      </c>
      <c r="G33" s="17">
        <v>8</v>
      </c>
      <c r="H33" s="18" t="s">
        <v>73</v>
      </c>
      <c r="I33" s="19">
        <f>IF(C33=1,60,IF(C33=4,90,IF(C33=5,90,IF(C33=6,30,60))))</f>
        <v>60</v>
      </c>
      <c r="J33" s="19">
        <f>MAX(D33,G33)</f>
        <v>8</v>
      </c>
      <c r="K33" s="20"/>
      <c r="L33" s="21">
        <f>D33-E33+F33</f>
        <v>8</v>
      </c>
      <c r="M33" s="22">
        <f>IF(L33-G33=0,0,"chyba")</f>
        <v>0</v>
      </c>
      <c r="N33" s="23">
        <f>J33/I33</f>
        <v>0.13333333333333333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7">
        <v>434</v>
      </c>
      <c r="B34" s="17">
        <v>11</v>
      </c>
      <c r="C34" s="17">
        <v>2</v>
      </c>
      <c r="D34" s="17">
        <v>0</v>
      </c>
      <c r="E34" s="17">
        <v>0</v>
      </c>
      <c r="F34" s="17">
        <v>6</v>
      </c>
      <c r="G34" s="17">
        <v>6</v>
      </c>
      <c r="H34" s="18" t="s">
        <v>74</v>
      </c>
      <c r="I34" s="19">
        <f>IF(C34=1,60,IF(C34=4,90,IF(C34=5,90,IF(C34=6,30,60))))</f>
        <v>60</v>
      </c>
      <c r="J34" s="19">
        <f>MAX(D34,G34)</f>
        <v>6</v>
      </c>
      <c r="K34" s="20"/>
      <c r="L34" s="21">
        <f>D34-E34+F34</f>
        <v>6</v>
      </c>
      <c r="M34" s="22">
        <f>IF(L34-G34=0,0,"chyba")</f>
        <v>0</v>
      </c>
      <c r="N34" s="23">
        <f>J34/I34</f>
        <v>0.1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7">
        <v>431</v>
      </c>
      <c r="B35" s="17">
        <v>51</v>
      </c>
      <c r="C35" s="17">
        <v>2</v>
      </c>
      <c r="D35" s="17">
        <v>4</v>
      </c>
      <c r="E35" s="17">
        <v>3</v>
      </c>
      <c r="F35" s="17">
        <v>0</v>
      </c>
      <c r="G35" s="17">
        <v>1</v>
      </c>
      <c r="H35" s="18" t="s">
        <v>75</v>
      </c>
      <c r="I35" s="19">
        <f>IF(C35=1,60,IF(C35=4,90,IF(C35=5,90,IF(C35=6,30,60))))</f>
        <v>60</v>
      </c>
      <c r="J35" s="19">
        <f>MAX(D35,G35)</f>
        <v>4</v>
      </c>
      <c r="K35" s="20"/>
      <c r="L35" s="21">
        <f>D35-E35+F35</f>
        <v>1</v>
      </c>
      <c r="M35" s="22">
        <f>IF(L35-G35=0,0,"chyba")</f>
        <v>0</v>
      </c>
      <c r="N35" s="23">
        <f>J35/I35</f>
        <v>0.06666666666666667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7">
        <v>411</v>
      </c>
      <c r="B36" s="17">
        <v>1</v>
      </c>
      <c r="C36" s="17">
        <v>2</v>
      </c>
      <c r="D36" s="17">
        <v>0</v>
      </c>
      <c r="E36" s="17">
        <v>0</v>
      </c>
      <c r="F36" s="17">
        <v>7</v>
      </c>
      <c r="G36" s="17">
        <v>7</v>
      </c>
      <c r="H36" s="18" t="s">
        <v>47</v>
      </c>
      <c r="I36" s="19">
        <f>IF(C36=1,60,IF(C36=4,90,IF(C36=5,90,IF(C36=6,30,60))))</f>
        <v>60</v>
      </c>
      <c r="J36" s="19">
        <f>MAX(D36,G36)</f>
        <v>7</v>
      </c>
      <c r="K36" s="20"/>
      <c r="L36" s="21">
        <f>D36-E36+F36</f>
        <v>7</v>
      </c>
      <c r="M36" s="22">
        <f>IF(L36-G36=0,0,"chyba")</f>
        <v>0</v>
      </c>
      <c r="N36" s="23">
        <f>J36/I36</f>
        <v>0.11666666666666667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7">
        <v>432</v>
      </c>
      <c r="B37" s="17">
        <v>52</v>
      </c>
      <c r="C37" s="17">
        <v>1</v>
      </c>
      <c r="D37" s="17">
        <v>2</v>
      </c>
      <c r="E37" s="17">
        <v>1</v>
      </c>
      <c r="F37" s="17">
        <v>0</v>
      </c>
      <c r="G37" s="17">
        <v>1</v>
      </c>
      <c r="H37" s="18" t="s">
        <v>76</v>
      </c>
      <c r="I37" s="19">
        <f>IF(C37=1,60,IF(C37=4,90,IF(C37=5,90,IF(C37=6,30,60))))</f>
        <v>60</v>
      </c>
      <c r="J37" s="19">
        <f>MAX(D37,G37)</f>
        <v>2</v>
      </c>
      <c r="K37" s="20"/>
      <c r="L37" s="21">
        <f>D37-E37+F37</f>
        <v>1</v>
      </c>
      <c r="M37" s="22">
        <f>IF(L37-G37=0,0,"chyba")</f>
        <v>0</v>
      </c>
      <c r="N37" s="23">
        <f>J37/I37</f>
        <v>0.03333333333333333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7">
        <v>432</v>
      </c>
      <c r="B38" s="17"/>
      <c r="C38" s="17">
        <v>2</v>
      </c>
      <c r="D38" s="17">
        <v>10</v>
      </c>
      <c r="E38" s="17">
        <v>3</v>
      </c>
      <c r="F38" s="17">
        <v>0</v>
      </c>
      <c r="G38" s="17">
        <v>7</v>
      </c>
      <c r="H38" s="18" t="s">
        <v>31</v>
      </c>
      <c r="I38" s="19">
        <f>IF(C38=1,60,IF(C38=4,90,IF(C38=5,90,IF(C38=6,30,60))))</f>
        <v>60</v>
      </c>
      <c r="J38" s="19">
        <f>MAX(D38,G38)</f>
        <v>10</v>
      </c>
      <c r="K38" s="20"/>
      <c r="L38" s="21">
        <f>D38-E38+F38</f>
        <v>7</v>
      </c>
      <c r="M38" s="22">
        <f>IF(L38-G38=0,0,"chyba")</f>
        <v>0</v>
      </c>
      <c r="N38" s="23">
        <f>J38/I38</f>
        <v>0.16666666666666666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7">
        <v>432</v>
      </c>
      <c r="B39" s="17"/>
      <c r="C39" s="17">
        <v>2</v>
      </c>
      <c r="D39" s="17">
        <v>6</v>
      </c>
      <c r="E39" s="17">
        <v>0</v>
      </c>
      <c r="F39" s="17">
        <v>0</v>
      </c>
      <c r="G39" s="17">
        <v>6</v>
      </c>
      <c r="H39" s="18" t="s">
        <v>32</v>
      </c>
      <c r="I39" s="19">
        <f>IF(C39=1,60,IF(C39=4,90,IF(C39=5,90,IF(C39=6,30,60))))</f>
        <v>60</v>
      </c>
      <c r="J39" s="19">
        <f>MAX(D39,G39)</f>
        <v>6</v>
      </c>
      <c r="K39" s="20"/>
      <c r="L39" s="21">
        <f>D39-E39+F39</f>
        <v>6</v>
      </c>
      <c r="M39" s="22">
        <f>IF(L39-G39=0,0,"chyba")</f>
        <v>0</v>
      </c>
      <c r="N39" s="23">
        <f>J39/I39</f>
        <v>0.1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17">
        <v>411</v>
      </c>
      <c r="B40" s="17"/>
      <c r="C40" s="17">
        <v>2</v>
      </c>
      <c r="D40" s="17">
        <v>15</v>
      </c>
      <c r="E40" s="17">
        <v>14</v>
      </c>
      <c r="F40" s="17">
        <v>1</v>
      </c>
      <c r="G40" s="17">
        <v>0</v>
      </c>
      <c r="H40" s="18" t="s">
        <v>33</v>
      </c>
      <c r="I40" s="19">
        <f>IF(C40=1,60,IF(C40=4,90,IF(C40=5,90,IF(C40=6,30,60))))</f>
        <v>60</v>
      </c>
      <c r="J40" s="19">
        <f>MAX(D40,G40)</f>
        <v>15</v>
      </c>
      <c r="K40" s="20"/>
      <c r="L40" s="21">
        <f>D40-E40+F40</f>
        <v>2</v>
      </c>
      <c r="M40" s="22" t="str">
        <f>IF(L40-G40=0,0,"chyba")</f>
        <v>chyba</v>
      </c>
      <c r="N40" s="23">
        <f>J40/I40</f>
        <v>0.25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>
      <c r="A41" s="17"/>
      <c r="B41" s="17"/>
      <c r="C41" s="17"/>
      <c r="D41" s="17"/>
      <c r="E41" s="17"/>
      <c r="F41" s="17"/>
      <c r="G41" s="17"/>
      <c r="H41" s="18"/>
      <c r="I41" s="19">
        <f>IF(C41=1,60,IF(C41=4,90,IF(C41=5,90,IF(C41=6,30,60))))</f>
        <v>60</v>
      </c>
      <c r="J41" s="19">
        <f>MAX(D41,G41)</f>
        <v>0</v>
      </c>
      <c r="K41" s="20"/>
      <c r="L41" s="21">
        <f>D41-E41+F41</f>
        <v>0</v>
      </c>
      <c r="M41" s="22">
        <f>IF(L41-G41=0,0,"chyba")</f>
        <v>0</v>
      </c>
      <c r="N41" s="23">
        <f>J41/I41</f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2.75">
      <c r="A42" s="27"/>
      <c r="B42" s="17"/>
      <c r="C42" s="17"/>
      <c r="D42" s="17"/>
      <c r="E42" s="17"/>
      <c r="F42" s="17"/>
      <c r="G42" s="17"/>
      <c r="H42" s="28"/>
      <c r="I42" s="19"/>
      <c r="J42" s="19"/>
      <c r="K42" s="20"/>
      <c r="L42" s="21"/>
      <c r="M42" s="22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2.75">
      <c r="A43" s="30" t="s">
        <v>49</v>
      </c>
      <c r="B43" s="31"/>
      <c r="C43" s="32"/>
      <c r="D43" s="31">
        <f>SUM(D26:D42)</f>
        <v>72</v>
      </c>
      <c r="E43" s="31">
        <f>SUM(E26:E42)</f>
        <v>21</v>
      </c>
      <c r="F43" s="31">
        <f>SUM(F26:F42)</f>
        <v>58</v>
      </c>
      <c r="G43" s="31">
        <f>SUM(G26:G42)</f>
        <v>107</v>
      </c>
      <c r="H43" s="31"/>
      <c r="I43" s="31">
        <f>SUM(I26:I42)</f>
        <v>960</v>
      </c>
      <c r="J43" s="31">
        <f>SUM(J26:J42)</f>
        <v>129</v>
      </c>
      <c r="K43" s="33"/>
      <c r="L43" s="21">
        <f>D43-E43+F43</f>
        <v>109</v>
      </c>
      <c r="M43" s="22" t="str">
        <f>IF(L43-G43=0,0,"chyba")</f>
        <v>chyba</v>
      </c>
      <c r="N43" s="34">
        <f>J43/I43</f>
        <v>0.134375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6"/>
      <c r="AJ43" s="36"/>
      <c r="AK43" s="36"/>
      <c r="AL43" s="36"/>
      <c r="AM43" s="36"/>
      <c r="AN43" s="36"/>
      <c r="AO43" s="36"/>
      <c r="AP43" s="36"/>
      <c r="AQ43" s="36"/>
      <c r="AR43" s="37"/>
    </row>
    <row r="44" spans="1:44" ht="12.75">
      <c r="A44" s="38"/>
      <c r="B44" s="38"/>
      <c r="C44" s="39"/>
      <c r="D44" s="38"/>
      <c r="E44" s="38"/>
      <c r="F44" s="38"/>
      <c r="G44" s="38"/>
      <c r="H44" s="40"/>
      <c r="I44" s="39"/>
      <c r="J44" s="39"/>
      <c r="K44" s="39"/>
      <c r="L44" s="21"/>
      <c r="M44" s="41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42"/>
      <c r="AN44" s="42"/>
      <c r="AO44" s="42"/>
      <c r="AP44" s="42"/>
      <c r="AQ44" s="42"/>
      <c r="AR44" s="42"/>
    </row>
    <row r="45" spans="1:44" ht="12.75">
      <c r="A45" s="38"/>
      <c r="B45" s="38"/>
      <c r="C45" s="38"/>
      <c r="D45" s="38"/>
      <c r="E45" s="38"/>
      <c r="F45" s="38"/>
      <c r="G45" s="38"/>
      <c r="H45" s="43"/>
      <c r="I45" s="39"/>
      <c r="J45" s="39"/>
      <c r="K45" s="39"/>
      <c r="L45" s="21"/>
      <c r="M45" s="41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42"/>
      <c r="AN45" s="42"/>
      <c r="AO45" s="42"/>
      <c r="AP45" s="42"/>
      <c r="AQ45" s="42"/>
      <c r="AR45" s="42"/>
    </row>
    <row r="46" spans="1:44" ht="12.75">
      <c r="A46" s="38"/>
      <c r="B46" s="38"/>
      <c r="C46" s="38"/>
      <c r="D46" s="38"/>
      <c r="E46" s="38"/>
      <c r="F46" s="38"/>
      <c r="G46" s="38"/>
      <c r="H46" s="40"/>
      <c r="I46" s="39"/>
      <c r="J46" s="39"/>
      <c r="K46" s="39"/>
      <c r="L46" s="21"/>
      <c r="M46" s="41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42"/>
      <c r="AN46" s="42"/>
      <c r="AO46" s="42"/>
      <c r="AP46" s="42"/>
      <c r="AQ46" s="42"/>
      <c r="AR46" s="42"/>
    </row>
    <row r="47" spans="1:44" ht="12.75">
      <c r="A47" s="38"/>
      <c r="B47" s="38"/>
      <c r="C47" s="38"/>
      <c r="D47" s="38"/>
      <c r="E47" s="38"/>
      <c r="F47" s="38"/>
      <c r="G47" s="38"/>
      <c r="H47" s="43"/>
      <c r="I47" s="39"/>
      <c r="J47" s="39"/>
      <c r="K47" s="39"/>
      <c r="L47" s="21"/>
      <c r="M47" s="41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42"/>
      <c r="AN47" s="42"/>
      <c r="AO47" s="42"/>
      <c r="AP47" s="42"/>
      <c r="AQ47" s="42"/>
      <c r="AR47" s="42"/>
    </row>
    <row r="48" spans="1:44" ht="12.75">
      <c r="A48" s="38"/>
      <c r="B48" s="38"/>
      <c r="C48" s="38"/>
      <c r="D48" s="38"/>
      <c r="E48" s="38"/>
      <c r="F48" s="38"/>
      <c r="G48" s="38"/>
      <c r="H48" s="43"/>
      <c r="I48" s="39"/>
      <c r="J48" s="39"/>
      <c r="K48" s="39"/>
      <c r="L48" s="21"/>
      <c r="M48" s="41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42"/>
      <c r="AN48" s="42"/>
      <c r="AO48" s="42"/>
      <c r="AP48" s="42"/>
      <c r="AQ48" s="42"/>
      <c r="AR48" s="42"/>
    </row>
    <row r="49" spans="1:44" ht="12.75">
      <c r="A49" s="38"/>
      <c r="B49" s="38"/>
      <c r="C49" s="38"/>
      <c r="D49" s="38"/>
      <c r="E49" s="38"/>
      <c r="F49" s="38"/>
      <c r="G49" s="38"/>
      <c r="H49" s="40"/>
      <c r="I49" s="39"/>
      <c r="J49" s="39"/>
      <c r="K49" s="39"/>
      <c r="L49" s="21"/>
      <c r="M49" s="41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42"/>
      <c r="AN49" s="42"/>
      <c r="AO49" s="42"/>
      <c r="AP49" s="42"/>
      <c r="AQ49" s="42"/>
      <c r="AR49" s="42"/>
    </row>
    <row r="50" spans="1:44" ht="12.75">
      <c r="A50" s="38"/>
      <c r="B50" s="38"/>
      <c r="C50" s="38"/>
      <c r="D50" s="38"/>
      <c r="E50" s="38"/>
      <c r="F50" s="38"/>
      <c r="G50" s="38"/>
      <c r="H50" s="43"/>
      <c r="I50" s="39"/>
      <c r="J50" s="39"/>
      <c r="K50" s="39"/>
      <c r="L50" s="21"/>
      <c r="M50" s="41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42"/>
      <c r="AN50" s="42"/>
      <c r="AO50" s="42"/>
      <c r="AP50" s="42"/>
      <c r="AQ50" s="42"/>
      <c r="AR50" s="42"/>
    </row>
    <row r="51" spans="1:44" ht="12.75">
      <c r="A51" s="38"/>
      <c r="B51" s="38"/>
      <c r="C51" s="38"/>
      <c r="D51" s="38"/>
      <c r="E51" s="38"/>
      <c r="F51" s="38"/>
      <c r="G51" s="38"/>
      <c r="H51" s="43"/>
      <c r="I51" s="39"/>
      <c r="J51" s="39"/>
      <c r="K51" s="39"/>
      <c r="L51" s="21"/>
      <c r="M51" s="41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42"/>
      <c r="AN51" s="42"/>
      <c r="AO51" s="42"/>
      <c r="AP51" s="42"/>
      <c r="AQ51" s="42"/>
      <c r="AR51" s="42"/>
    </row>
    <row r="52" spans="1:44" ht="12.75">
      <c r="A52" s="38"/>
      <c r="B52" s="38"/>
      <c r="C52" s="38"/>
      <c r="D52" s="38"/>
      <c r="E52" s="38"/>
      <c r="F52" s="38"/>
      <c r="G52" s="38"/>
      <c r="H52" s="43"/>
      <c r="I52" s="39"/>
      <c r="J52" s="39"/>
      <c r="K52" s="39"/>
      <c r="L52" s="21"/>
      <c r="M52" s="41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42"/>
      <c r="AN52" s="42"/>
      <c r="AO52" s="42"/>
      <c r="AP52" s="42"/>
      <c r="AQ52" s="42"/>
      <c r="AR52" s="42"/>
    </row>
    <row r="53" spans="1:44" ht="12.75">
      <c r="A53" s="38"/>
      <c r="B53" s="38"/>
      <c r="C53" s="38"/>
      <c r="D53" s="38"/>
      <c r="E53" s="38"/>
      <c r="F53" s="38"/>
      <c r="G53" s="38"/>
      <c r="H53" s="43"/>
      <c r="I53" s="39"/>
      <c r="J53" s="39"/>
      <c r="K53" s="39"/>
      <c r="L53" s="21"/>
      <c r="M53" s="41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42"/>
      <c r="AN53" s="42"/>
      <c r="AO53" s="42"/>
      <c r="AP53" s="42"/>
      <c r="AQ53" s="42"/>
      <c r="AR53" s="42"/>
    </row>
    <row r="54" spans="1:44" ht="12.75">
      <c r="A54" s="38"/>
      <c r="B54" s="38"/>
      <c r="C54" s="38"/>
      <c r="D54" s="38"/>
      <c r="E54" s="44"/>
      <c r="F54" s="38"/>
      <c r="G54" s="38"/>
      <c r="H54" s="43"/>
      <c r="I54" s="39"/>
      <c r="J54" s="39"/>
      <c r="K54" s="39"/>
      <c r="L54" s="21"/>
      <c r="M54" s="41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42"/>
      <c r="AN54" s="42"/>
      <c r="AO54" s="42"/>
      <c r="AP54" s="42"/>
      <c r="AQ54" s="42"/>
      <c r="AR54" s="42"/>
    </row>
    <row r="55" spans="1:44" ht="12.75">
      <c r="A55" s="38"/>
      <c r="B55" s="38"/>
      <c r="C55" s="44"/>
      <c r="D55" s="44"/>
      <c r="E55" s="44"/>
      <c r="F55" s="44"/>
      <c r="G55" s="44"/>
      <c r="H55" s="43"/>
      <c r="I55" s="39"/>
      <c r="J55" s="39"/>
      <c r="K55" s="39"/>
      <c r="L55" s="21"/>
      <c r="M55" s="41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42"/>
      <c r="AN55" s="42"/>
      <c r="AO55" s="42"/>
      <c r="AP55" s="42"/>
      <c r="AQ55" s="42"/>
      <c r="AR55" s="42"/>
    </row>
    <row r="56" spans="1:44" ht="12.75">
      <c r="A56" s="38"/>
      <c r="B56" s="44"/>
      <c r="C56" s="44"/>
      <c r="D56" s="44"/>
      <c r="E56" s="44"/>
      <c r="F56" s="44"/>
      <c r="G56" s="44"/>
      <c r="H56" s="43"/>
      <c r="I56" s="39"/>
      <c r="J56" s="39"/>
      <c r="K56" s="39"/>
      <c r="L56" s="21"/>
      <c r="M56" s="41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42"/>
      <c r="AN56" s="42"/>
      <c r="AO56" s="42"/>
      <c r="AP56" s="42"/>
      <c r="AQ56" s="42"/>
      <c r="AR56" s="42"/>
    </row>
    <row r="57" spans="1:44" ht="12.75">
      <c r="A57" s="38"/>
      <c r="B57" s="44"/>
      <c r="C57" s="44"/>
      <c r="D57" s="44"/>
      <c r="E57" s="44"/>
      <c r="F57" s="44"/>
      <c r="G57" s="44"/>
      <c r="H57" s="43"/>
      <c r="I57" s="39"/>
      <c r="J57" s="39"/>
      <c r="K57" s="39"/>
      <c r="L57" s="21"/>
      <c r="M57" s="41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42"/>
      <c r="AN57" s="42"/>
      <c r="AO57" s="42"/>
      <c r="AP57" s="42"/>
      <c r="AQ57" s="42"/>
      <c r="AR57" s="42"/>
    </row>
    <row r="58" spans="1:44" ht="12.75">
      <c r="A58" s="44"/>
      <c r="B58" s="44"/>
      <c r="C58" s="44"/>
      <c r="D58" s="44"/>
      <c r="E58" s="44"/>
      <c r="F58" s="44"/>
      <c r="G58" s="44"/>
      <c r="H58" s="43"/>
      <c r="I58" s="39"/>
      <c r="J58" s="39"/>
      <c r="K58" s="39"/>
      <c r="L58" s="21"/>
      <c r="M58" s="41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42"/>
      <c r="AN58" s="42"/>
      <c r="AO58" s="42"/>
      <c r="AP58" s="42"/>
      <c r="AQ58" s="42"/>
      <c r="AR58" s="42"/>
    </row>
    <row r="59" spans="1:44" ht="12.75">
      <c r="A59" s="44"/>
      <c r="B59" s="44"/>
      <c r="C59" s="44"/>
      <c r="D59" s="44"/>
      <c r="E59" s="44"/>
      <c r="F59" s="44"/>
      <c r="G59" s="44"/>
      <c r="H59" s="43"/>
      <c r="I59" s="39"/>
      <c r="J59" s="39"/>
      <c r="K59" s="39"/>
      <c r="L59" s="21"/>
      <c r="M59" s="41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42"/>
      <c r="AN59" s="42"/>
      <c r="AO59" s="42"/>
      <c r="AP59" s="42"/>
      <c r="AQ59" s="42"/>
      <c r="AR59" s="42"/>
    </row>
    <row r="60" spans="1:44" ht="12.75">
      <c r="A60" s="44"/>
      <c r="B60" s="44"/>
      <c r="C60" s="44"/>
      <c r="D60" s="44"/>
      <c r="E60" s="44"/>
      <c r="F60" s="44"/>
      <c r="G60" s="44"/>
      <c r="H60" s="43"/>
      <c r="I60" s="39"/>
      <c r="J60" s="39"/>
      <c r="K60" s="39"/>
      <c r="L60" s="21"/>
      <c r="M60" s="41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42"/>
      <c r="AN60" s="42"/>
      <c r="AO60" s="42"/>
      <c r="AP60" s="42"/>
      <c r="AQ60" s="42"/>
      <c r="AR60" s="42"/>
    </row>
    <row r="61" spans="1:44" ht="12.75">
      <c r="A61" s="44"/>
      <c r="B61" s="44"/>
      <c r="C61" s="44"/>
      <c r="D61" s="44"/>
      <c r="E61" s="44"/>
      <c r="F61" s="44"/>
      <c r="G61" s="44"/>
      <c r="H61" s="40"/>
      <c r="I61" s="39"/>
      <c r="J61" s="39"/>
      <c r="K61" s="39"/>
      <c r="L61" s="21"/>
      <c r="M61" s="41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42"/>
      <c r="AN61" s="42"/>
      <c r="AO61" s="42"/>
      <c r="AP61" s="42"/>
      <c r="AQ61" s="42"/>
      <c r="AR61" s="42"/>
    </row>
    <row r="62" spans="1:44" ht="12.75">
      <c r="A62" s="44"/>
      <c r="B62" s="44"/>
      <c r="C62" s="44"/>
      <c r="D62" s="44"/>
      <c r="E62" s="44"/>
      <c r="F62" s="44"/>
      <c r="G62" s="44"/>
      <c r="H62" s="40"/>
      <c r="I62" s="39"/>
      <c r="J62" s="39"/>
      <c r="K62" s="39"/>
      <c r="L62" s="21"/>
      <c r="M62" s="4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42"/>
      <c r="AN62" s="42"/>
      <c r="AO62" s="42"/>
      <c r="AP62" s="42"/>
      <c r="AQ62" s="42"/>
      <c r="AR62" s="42"/>
    </row>
    <row r="63" spans="1:44" ht="12.75">
      <c r="A63" s="44"/>
      <c r="B63" s="44"/>
      <c r="C63" s="44"/>
      <c r="D63" s="44"/>
      <c r="E63" s="44"/>
      <c r="F63" s="44"/>
      <c r="G63" s="44"/>
      <c r="H63" s="40"/>
      <c r="I63" s="39"/>
      <c r="J63" s="39"/>
      <c r="K63" s="39"/>
      <c r="L63" s="21"/>
      <c r="M63" s="41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42"/>
      <c r="AN63" s="42"/>
      <c r="AO63" s="42"/>
      <c r="AP63" s="42"/>
      <c r="AQ63" s="42"/>
      <c r="AR63" s="42"/>
    </row>
    <row r="64" spans="1:44" ht="12.75">
      <c r="A64" s="44"/>
      <c r="B64" s="44"/>
      <c r="C64" s="44"/>
      <c r="D64" s="44"/>
      <c r="E64" s="44"/>
      <c r="F64" s="44"/>
      <c r="G64" s="44"/>
      <c r="H64" s="40"/>
      <c r="I64" s="39"/>
      <c r="J64" s="39"/>
      <c r="K64" s="39"/>
      <c r="L64" s="21"/>
      <c r="M64" s="41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42"/>
      <c r="AN64" s="42"/>
      <c r="AO64" s="42"/>
      <c r="AP64" s="42"/>
      <c r="AQ64" s="42"/>
      <c r="AR64" s="42"/>
    </row>
    <row r="65" spans="1:44" ht="12.75">
      <c r="A65" s="44"/>
      <c r="B65" s="44"/>
      <c r="C65" s="44"/>
      <c r="D65" s="44"/>
      <c r="E65" s="44"/>
      <c r="F65" s="44"/>
      <c r="G65" s="44"/>
      <c r="H65" s="40"/>
      <c r="I65" s="39"/>
      <c r="J65" s="39"/>
      <c r="K65" s="39"/>
      <c r="L65" s="21"/>
      <c r="M65" s="41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42"/>
      <c r="AN65" s="42"/>
      <c r="AO65" s="42"/>
      <c r="AP65" s="42"/>
      <c r="AQ65" s="42"/>
      <c r="AR65" s="42"/>
    </row>
    <row r="66" spans="1:44" ht="12.75">
      <c r="A66" s="44"/>
      <c r="B66" s="44"/>
      <c r="C66" s="44"/>
      <c r="D66" s="44"/>
      <c r="E66" s="44"/>
      <c r="F66" s="44"/>
      <c r="G66" s="44"/>
      <c r="H66" s="40"/>
      <c r="I66" s="39"/>
      <c r="J66" s="39"/>
      <c r="K66" s="39"/>
      <c r="L66" s="21"/>
      <c r="M66" s="41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42"/>
      <c r="AN66" s="42"/>
      <c r="AO66" s="42"/>
      <c r="AP66" s="42"/>
      <c r="AQ66" s="42"/>
      <c r="AR66" s="42"/>
    </row>
    <row r="67" spans="1:44" ht="12.75">
      <c r="A67" s="44"/>
      <c r="B67" s="44"/>
      <c r="C67" s="44"/>
      <c r="D67" s="44"/>
      <c r="E67" s="44"/>
      <c r="F67" s="44"/>
      <c r="G67" s="44"/>
      <c r="H67" s="40"/>
      <c r="I67" s="39"/>
      <c r="J67" s="39"/>
      <c r="K67" s="39"/>
      <c r="L67" s="21"/>
      <c r="M67" s="41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42"/>
      <c r="AN67" s="42"/>
      <c r="AO67" s="42"/>
      <c r="AP67" s="42"/>
      <c r="AQ67" s="42"/>
      <c r="AR67" s="42"/>
    </row>
    <row r="68" spans="1:44" ht="12.75">
      <c r="A68" s="44"/>
      <c r="B68" s="44"/>
      <c r="C68" s="44"/>
      <c r="D68" s="44"/>
      <c r="E68" s="44"/>
      <c r="F68" s="44"/>
      <c r="G68" s="44"/>
      <c r="H68" s="40"/>
      <c r="I68" s="39"/>
      <c r="J68" s="39"/>
      <c r="K68" s="39"/>
      <c r="L68" s="21"/>
      <c r="M68" s="41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42"/>
      <c r="AN68" s="42"/>
      <c r="AO68" s="42"/>
      <c r="AP68" s="42"/>
      <c r="AQ68" s="42"/>
      <c r="AR68" s="42"/>
    </row>
    <row r="69" spans="1:44" ht="12.75">
      <c r="A69" s="44"/>
      <c r="B69" s="44"/>
      <c r="C69" s="44"/>
      <c r="D69" s="44"/>
      <c r="E69" s="44"/>
      <c r="F69" s="44"/>
      <c r="G69" s="44"/>
      <c r="H69" s="40"/>
      <c r="I69" s="39"/>
      <c r="J69" s="39"/>
      <c r="K69" s="39"/>
      <c r="L69" s="21"/>
      <c r="M69" s="41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42"/>
      <c r="AN69" s="42"/>
      <c r="AO69" s="42"/>
      <c r="AP69" s="42"/>
      <c r="AQ69" s="42"/>
      <c r="AR69" s="42"/>
    </row>
    <row r="70" spans="1:44" ht="12.75">
      <c r="A70" s="44"/>
      <c r="B70" s="44"/>
      <c r="C70" s="44"/>
      <c r="D70" s="44"/>
      <c r="E70" s="44"/>
      <c r="F70" s="44"/>
      <c r="G70" s="44"/>
      <c r="H70" s="40"/>
      <c r="I70" s="39"/>
      <c r="J70" s="39"/>
      <c r="K70" s="39"/>
      <c r="L70" s="21"/>
      <c r="M70" s="41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42"/>
      <c r="AN70" s="42"/>
      <c r="AO70" s="42"/>
      <c r="AP70" s="42"/>
      <c r="AQ70" s="42"/>
      <c r="AR70" s="42"/>
    </row>
    <row r="71" spans="1:44" ht="12.75">
      <c r="A71" s="44"/>
      <c r="B71" s="44"/>
      <c r="C71" s="44"/>
      <c r="D71" s="44"/>
      <c r="E71" s="44"/>
      <c r="F71" s="44"/>
      <c r="G71" s="44"/>
      <c r="H71" s="45"/>
      <c r="I71" s="39"/>
      <c r="J71" s="39"/>
      <c r="K71" s="39"/>
      <c r="L71" s="21"/>
      <c r="M71" s="41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42"/>
      <c r="AN71" s="42"/>
      <c r="AO71" s="42"/>
      <c r="AP71" s="42"/>
      <c r="AQ71" s="42"/>
      <c r="AR71" s="42"/>
    </row>
    <row r="72" spans="1:44" ht="12.75">
      <c r="A72" s="44"/>
      <c r="B72" s="44"/>
      <c r="C72" s="44"/>
      <c r="D72" s="44"/>
      <c r="E72" s="44"/>
      <c r="F72" s="44"/>
      <c r="G72" s="44"/>
      <c r="H72" s="45"/>
      <c r="I72" s="39"/>
      <c r="J72" s="39"/>
      <c r="K72" s="39"/>
      <c r="L72" s="21"/>
      <c r="M72" s="41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42"/>
      <c r="AN72" s="42"/>
      <c r="AO72" s="42"/>
      <c r="AP72" s="42"/>
      <c r="AQ72" s="42"/>
      <c r="AR72" s="42"/>
    </row>
    <row r="73" spans="1:44" ht="12.75">
      <c r="A73" s="44"/>
      <c r="B73" s="44"/>
      <c r="C73" s="44"/>
      <c r="D73" s="44"/>
      <c r="E73" s="44"/>
      <c r="F73" s="44"/>
      <c r="G73" s="44"/>
      <c r="H73" s="45"/>
      <c r="I73" s="39"/>
      <c r="J73" s="39"/>
      <c r="K73" s="39"/>
      <c r="L73" s="21"/>
      <c r="M73" s="41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42"/>
      <c r="AN73" s="42"/>
      <c r="AO73" s="42"/>
      <c r="AP73" s="42"/>
      <c r="AQ73" s="42"/>
      <c r="AR73" s="42"/>
    </row>
    <row r="74" spans="1:44" ht="12.75">
      <c r="A74" s="44"/>
      <c r="B74" s="44"/>
      <c r="C74" s="44"/>
      <c r="D74" s="44"/>
      <c r="E74" s="44"/>
      <c r="F74" s="44"/>
      <c r="G74" s="44"/>
      <c r="H74" s="45"/>
      <c r="I74" s="39"/>
      <c r="J74" s="39"/>
      <c r="K74" s="39"/>
      <c r="L74" s="21"/>
      <c r="M74" s="41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42"/>
      <c r="AN74" s="42"/>
      <c r="AO74" s="42"/>
      <c r="AP74" s="42"/>
      <c r="AQ74" s="42"/>
      <c r="AR74" s="42"/>
    </row>
    <row r="75" spans="1:44" ht="12.75">
      <c r="A75" s="44"/>
      <c r="B75" s="44"/>
      <c r="C75" s="44"/>
      <c r="D75" s="44"/>
      <c r="E75" s="44"/>
      <c r="F75" s="44"/>
      <c r="G75" s="44"/>
      <c r="H75" s="45"/>
      <c r="I75" s="39"/>
      <c r="J75" s="39"/>
      <c r="K75" s="39"/>
      <c r="L75" s="21"/>
      <c r="M75" s="41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42"/>
      <c r="AN75" s="42"/>
      <c r="AO75" s="42"/>
      <c r="AP75" s="42"/>
      <c r="AQ75" s="42"/>
      <c r="AR75" s="42"/>
    </row>
    <row r="76" spans="1:44" ht="12.75">
      <c r="A76" s="44"/>
      <c r="B76" s="44"/>
      <c r="C76" s="44"/>
      <c r="D76" s="44"/>
      <c r="E76" s="44"/>
      <c r="F76" s="44"/>
      <c r="G76" s="44"/>
      <c r="H76" s="45"/>
      <c r="I76" s="39"/>
      <c r="J76" s="39"/>
      <c r="K76" s="39"/>
      <c r="L76" s="21"/>
      <c r="M76" s="41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42"/>
      <c r="AN76" s="42"/>
      <c r="AO76" s="42"/>
      <c r="AP76" s="42"/>
      <c r="AQ76" s="42"/>
      <c r="AR76" s="42"/>
    </row>
    <row r="77" spans="1:44" ht="12.75">
      <c r="A77" s="44"/>
      <c r="B77" s="44"/>
      <c r="C77" s="44"/>
      <c r="D77" s="44"/>
      <c r="E77" s="44"/>
      <c r="F77" s="44"/>
      <c r="G77" s="44"/>
      <c r="H77" s="45"/>
      <c r="I77" s="39"/>
      <c r="J77" s="39"/>
      <c r="K77" s="39"/>
      <c r="L77" s="21"/>
      <c r="M77" s="41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42"/>
      <c r="AN77" s="42"/>
      <c r="AO77" s="42"/>
      <c r="AP77" s="42"/>
      <c r="AQ77" s="42"/>
      <c r="AR77" s="42"/>
    </row>
    <row r="78" spans="1:44" ht="12.75">
      <c r="A78" s="44"/>
      <c r="B78" s="44"/>
      <c r="C78" s="44"/>
      <c r="D78" s="44"/>
      <c r="E78" s="44"/>
      <c r="F78" s="44"/>
      <c r="G78" s="44"/>
      <c r="H78" s="45"/>
      <c r="I78" s="39"/>
      <c r="J78" s="39"/>
      <c r="K78" s="39"/>
      <c r="L78" s="21"/>
      <c r="M78" s="41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42"/>
      <c r="AN78" s="42"/>
      <c r="AO78" s="42"/>
      <c r="AP78" s="42"/>
      <c r="AQ78" s="42"/>
      <c r="AR78" s="42"/>
    </row>
    <row r="79" spans="1:44" ht="12.75">
      <c r="A79" s="44"/>
      <c r="B79" s="44"/>
      <c r="C79" s="44"/>
      <c r="D79" s="44"/>
      <c r="E79" s="44"/>
      <c r="F79" s="44"/>
      <c r="G79" s="44"/>
      <c r="H79" s="45"/>
      <c r="I79" s="39"/>
      <c r="J79" s="39"/>
      <c r="K79" s="39"/>
      <c r="L79" s="21"/>
      <c r="M79" s="41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42"/>
      <c r="AN79" s="42"/>
      <c r="AO79" s="42"/>
      <c r="AP79" s="42"/>
      <c r="AQ79" s="42"/>
      <c r="AR79" s="42"/>
    </row>
    <row r="80" spans="1:44" ht="12.75">
      <c r="A80" s="44"/>
      <c r="B80" s="44"/>
      <c r="C80" s="44"/>
      <c r="D80" s="44"/>
      <c r="E80" s="44"/>
      <c r="F80" s="44"/>
      <c r="G80" s="44"/>
      <c r="H80" s="45"/>
      <c r="I80" s="39"/>
      <c r="J80" s="39"/>
      <c r="K80" s="39"/>
      <c r="L80" s="21"/>
      <c r="M80" s="41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42"/>
      <c r="AN80" s="42"/>
      <c r="AO80" s="42"/>
      <c r="AP80" s="42"/>
      <c r="AQ80" s="42"/>
      <c r="AR80" s="42"/>
    </row>
    <row r="81" spans="1:44" ht="12.75">
      <c r="A81" s="44"/>
      <c r="B81" s="44"/>
      <c r="C81" s="44"/>
      <c r="D81" s="44"/>
      <c r="E81" s="44"/>
      <c r="F81" s="44"/>
      <c r="G81" s="44"/>
      <c r="H81" s="45"/>
      <c r="I81" s="39"/>
      <c r="J81" s="39"/>
      <c r="K81" s="39"/>
      <c r="L81" s="21"/>
      <c r="M81" s="41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42"/>
      <c r="AN81" s="42"/>
      <c r="AO81" s="42"/>
      <c r="AP81" s="42"/>
      <c r="AQ81" s="42"/>
      <c r="AR81" s="42"/>
    </row>
    <row r="82" spans="1:44" ht="12.75">
      <c r="A82" s="44"/>
      <c r="B82" s="44"/>
      <c r="C82" s="44"/>
      <c r="D82" s="44"/>
      <c r="E82" s="44"/>
      <c r="F82" s="44"/>
      <c r="G82" s="44"/>
      <c r="H82" s="45"/>
      <c r="I82" s="39"/>
      <c r="J82" s="39"/>
      <c r="K82" s="39"/>
      <c r="L82" s="21"/>
      <c r="M82" s="41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42"/>
      <c r="AN82" s="42"/>
      <c r="AO82" s="42"/>
      <c r="AP82" s="42"/>
      <c r="AQ82" s="42"/>
      <c r="AR82" s="42"/>
    </row>
    <row r="83" spans="1:44" ht="12.75">
      <c r="A83" s="44"/>
      <c r="B83" s="44"/>
      <c r="C83" s="44"/>
      <c r="D83" s="44"/>
      <c r="E83" s="44"/>
      <c r="F83" s="44"/>
      <c r="G83" s="44"/>
      <c r="H83" s="45"/>
      <c r="I83" s="39"/>
      <c r="J83" s="39"/>
      <c r="K83" s="39"/>
      <c r="L83" s="21"/>
      <c r="M83" s="41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42"/>
      <c r="AN83" s="42"/>
      <c r="AO83" s="42"/>
      <c r="AP83" s="42"/>
      <c r="AQ83" s="42"/>
      <c r="AR83" s="42"/>
    </row>
    <row r="84" spans="1:44" ht="12.75">
      <c r="A84" s="44"/>
      <c r="B84" s="44"/>
      <c r="C84" s="44"/>
      <c r="D84" s="44"/>
      <c r="E84" s="41"/>
      <c r="F84" s="44"/>
      <c r="G84" s="44"/>
      <c r="H84" s="45"/>
      <c r="I84" s="39"/>
      <c r="J84" s="39"/>
      <c r="K84" s="39"/>
      <c r="L84" s="21"/>
      <c r="M84" s="41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42"/>
      <c r="AN84" s="42"/>
      <c r="AO84" s="42"/>
      <c r="AP84" s="42"/>
      <c r="AQ84" s="42"/>
      <c r="AR84" s="42"/>
    </row>
    <row r="85" spans="1:44" ht="12.75">
      <c r="A85" s="44"/>
      <c r="B85" s="44"/>
      <c r="C85" s="41"/>
      <c r="D85" s="41"/>
      <c r="E85" s="46"/>
      <c r="F85" s="41"/>
      <c r="G85" s="41"/>
      <c r="H85" s="45"/>
      <c r="I85" s="44"/>
      <c r="J85" s="44"/>
      <c r="K85" s="44"/>
      <c r="L85" s="21"/>
      <c r="M85" s="41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</row>
    <row r="86" spans="1:44" ht="12.75">
      <c r="A86" s="44"/>
      <c r="B86" s="44"/>
      <c r="C86" s="47"/>
      <c r="D86" s="46"/>
      <c r="E86" s="41"/>
      <c r="F86" s="46"/>
      <c r="G86" s="46"/>
      <c r="H86" s="45"/>
      <c r="I86" s="46"/>
      <c r="J86" s="46"/>
      <c r="K86" s="46"/>
      <c r="L86" s="21"/>
      <c r="M86" s="41"/>
      <c r="N86" s="48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42"/>
      <c r="AN86" s="42"/>
      <c r="AO86" s="42"/>
      <c r="AP86" s="42"/>
      <c r="AQ86" s="42"/>
      <c r="AR86" s="42"/>
    </row>
    <row r="87" spans="1:44" ht="12.75">
      <c r="A87" s="44"/>
      <c r="B87" s="46"/>
      <c r="C87" s="41"/>
      <c r="D87" s="41"/>
      <c r="E87" s="41"/>
      <c r="F87" s="41"/>
      <c r="G87" s="41"/>
      <c r="H87" s="45"/>
      <c r="I87" s="41"/>
      <c r="J87" s="41"/>
      <c r="K87" s="41"/>
      <c r="L87" s="21"/>
      <c r="M87" s="41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</row>
    <row r="88" spans="1:44" ht="12.75">
      <c r="A88" s="44"/>
      <c r="B88" s="44"/>
      <c r="C88" s="41"/>
      <c r="D88" s="41"/>
      <c r="E88" s="41"/>
      <c r="F88" s="41"/>
      <c r="G88" s="41"/>
      <c r="H88" s="45"/>
      <c r="I88" s="41"/>
      <c r="J88" s="41"/>
      <c r="K88" s="41"/>
      <c r="L88" s="21"/>
      <c r="M88" s="41"/>
      <c r="N88" s="4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22"/>
      <c r="AN88" s="22"/>
      <c r="AO88" s="22"/>
      <c r="AP88" s="22"/>
      <c r="AQ88" s="22"/>
      <c r="AR88" s="22"/>
    </row>
    <row r="89" spans="1:44" ht="12.75">
      <c r="A89" s="46"/>
      <c r="B89" s="44"/>
      <c r="C89" s="41"/>
      <c r="D89" s="41"/>
      <c r="E89" s="41"/>
      <c r="F89" s="41"/>
      <c r="G89" s="41"/>
      <c r="H89" s="45"/>
      <c r="I89" s="41"/>
      <c r="J89" s="41"/>
      <c r="K89" s="41"/>
      <c r="L89" s="21"/>
      <c r="M89" s="41"/>
      <c r="N89" s="4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22"/>
      <c r="AN89" s="22"/>
      <c r="AO89" s="22"/>
      <c r="AP89" s="22"/>
      <c r="AQ89" s="22"/>
      <c r="AR89" s="22"/>
    </row>
    <row r="90" spans="1:44" ht="12.75">
      <c r="A90" s="44"/>
      <c r="B90" s="44"/>
      <c r="C90" s="41"/>
      <c r="D90" s="41"/>
      <c r="E90" s="41"/>
      <c r="F90" s="41"/>
      <c r="G90" s="41"/>
      <c r="H90" s="45"/>
      <c r="I90" s="41"/>
      <c r="J90" s="41"/>
      <c r="K90" s="41"/>
      <c r="L90" s="21"/>
      <c r="M90" s="41"/>
      <c r="N90" s="4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22"/>
      <c r="AN90" s="22"/>
      <c r="AO90" s="22"/>
      <c r="AP90" s="22"/>
      <c r="AQ90" s="22"/>
      <c r="AR90" s="22"/>
    </row>
    <row r="91" spans="1:44" ht="12.75">
      <c r="A91" s="44"/>
      <c r="B91" s="44"/>
      <c r="C91" s="41"/>
      <c r="D91" s="41"/>
      <c r="E91" s="41"/>
      <c r="F91" s="41"/>
      <c r="G91" s="41"/>
      <c r="H91" s="45"/>
      <c r="I91" s="41"/>
      <c r="J91" s="41"/>
      <c r="K91" s="41"/>
      <c r="L91" s="21"/>
      <c r="M91" s="41"/>
      <c r="N91" s="4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22"/>
      <c r="AN91" s="22"/>
      <c r="AO91" s="22"/>
      <c r="AP91" s="22"/>
      <c r="AQ91" s="22"/>
      <c r="AR91" s="22"/>
    </row>
    <row r="92" spans="1:44" ht="12.75">
      <c r="A92" s="44"/>
      <c r="B92" s="44"/>
      <c r="C92" s="41"/>
      <c r="D92" s="41"/>
      <c r="E92" s="41"/>
      <c r="F92" s="41"/>
      <c r="G92" s="41"/>
      <c r="H92" s="45"/>
      <c r="I92" s="41"/>
      <c r="J92" s="41"/>
      <c r="K92" s="41"/>
      <c r="L92" s="21"/>
      <c r="M92" s="41"/>
      <c r="N92" s="4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22"/>
      <c r="AN92" s="22"/>
      <c r="AO92" s="22"/>
      <c r="AP92" s="22"/>
      <c r="AQ92" s="22"/>
      <c r="AR92" s="22"/>
    </row>
    <row r="93" spans="1:44" ht="12.75">
      <c r="A93" s="44"/>
      <c r="B93" s="41"/>
      <c r="C93" s="41"/>
      <c r="D93" s="41"/>
      <c r="E93" s="41"/>
      <c r="F93" s="41"/>
      <c r="G93" s="41"/>
      <c r="H93" s="45"/>
      <c r="I93" s="41"/>
      <c r="J93" s="41"/>
      <c r="K93" s="41"/>
      <c r="L93" s="21"/>
      <c r="M93" s="41"/>
      <c r="N93" s="4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22"/>
      <c r="AN93" s="22"/>
      <c r="AO93" s="22"/>
      <c r="AP93" s="22"/>
      <c r="AQ93" s="22"/>
      <c r="AR93" s="22"/>
    </row>
    <row r="94" spans="1:44" ht="12.75">
      <c r="A94" s="44"/>
      <c r="B94" s="41"/>
      <c r="C94" s="41"/>
      <c r="D94" s="41"/>
      <c r="E94" s="41"/>
      <c r="F94" s="41"/>
      <c r="G94" s="41"/>
      <c r="H94" s="45"/>
      <c r="I94" s="41"/>
      <c r="J94" s="41"/>
      <c r="K94" s="41"/>
      <c r="L94" s="21"/>
      <c r="M94" s="41"/>
      <c r="N94" s="4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22"/>
      <c r="AN94" s="22"/>
      <c r="AO94" s="22"/>
      <c r="AP94" s="22"/>
      <c r="AQ94" s="22"/>
      <c r="AR94" s="22"/>
    </row>
    <row r="95" spans="1:44" ht="12.75">
      <c r="A95" s="41"/>
      <c r="B95" s="41"/>
      <c r="C95" s="41"/>
      <c r="D95" s="41"/>
      <c r="E95" s="41"/>
      <c r="F95" s="41"/>
      <c r="G95" s="41"/>
      <c r="H95" s="45"/>
      <c r="I95" s="41"/>
      <c r="J95" s="41"/>
      <c r="K95" s="41"/>
      <c r="L95" s="21"/>
      <c r="M95" s="41"/>
      <c r="N95" s="4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22"/>
      <c r="AN95" s="22"/>
      <c r="AO95" s="22"/>
      <c r="AP95" s="22"/>
      <c r="AQ95" s="22"/>
      <c r="AR95" s="22"/>
    </row>
    <row r="96" spans="1:44" ht="12.75">
      <c r="A96" s="41"/>
      <c r="B96" s="41"/>
      <c r="C96" s="41"/>
      <c r="D96" s="41"/>
      <c r="E96" s="41"/>
      <c r="F96" s="41"/>
      <c r="G96" s="41"/>
      <c r="H96" s="45"/>
      <c r="I96" s="41"/>
      <c r="J96" s="41"/>
      <c r="K96" s="41"/>
      <c r="L96" s="21"/>
      <c r="M96" s="41"/>
      <c r="N96" s="4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22"/>
      <c r="AN96" s="22"/>
      <c r="AO96" s="22"/>
      <c r="AP96" s="22"/>
      <c r="AQ96" s="22"/>
      <c r="AR96" s="22"/>
    </row>
    <row r="97" spans="1:44" ht="12.75">
      <c r="A97" s="41"/>
      <c r="B97" s="41"/>
      <c r="C97" s="41"/>
      <c r="D97" s="41"/>
      <c r="E97" s="41"/>
      <c r="F97" s="41"/>
      <c r="G97" s="41"/>
      <c r="H97" s="45"/>
      <c r="I97" s="41"/>
      <c r="J97" s="41"/>
      <c r="K97" s="41"/>
      <c r="L97" s="21"/>
      <c r="M97" s="41"/>
      <c r="N97" s="4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22"/>
      <c r="AN97" s="22"/>
      <c r="AO97" s="22"/>
      <c r="AP97" s="22"/>
      <c r="AQ97" s="22"/>
      <c r="AR97" s="22"/>
    </row>
    <row r="98" spans="1:44" ht="12.75">
      <c r="A98" s="41"/>
      <c r="B98" s="41"/>
      <c r="C98" s="41"/>
      <c r="D98" s="41"/>
      <c r="E98" s="41"/>
      <c r="F98" s="41"/>
      <c r="G98" s="41"/>
      <c r="H98" s="45"/>
      <c r="I98" s="41"/>
      <c r="J98" s="41"/>
      <c r="K98" s="41"/>
      <c r="L98" s="21"/>
      <c r="M98" s="41"/>
      <c r="N98" s="4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22"/>
      <c r="AN98" s="22"/>
      <c r="AO98" s="22"/>
      <c r="AP98" s="22"/>
      <c r="AQ98" s="22"/>
      <c r="AR98" s="22"/>
    </row>
    <row r="99" spans="1:44" ht="12.75">
      <c r="A99" s="41"/>
      <c r="B99" s="41"/>
      <c r="C99" s="41"/>
      <c r="D99" s="41"/>
      <c r="E99" s="41"/>
      <c r="F99" s="41"/>
      <c r="G99" s="41"/>
      <c r="H99" s="45"/>
      <c r="I99" s="41"/>
      <c r="J99" s="41"/>
      <c r="K99" s="41"/>
      <c r="L99" s="21"/>
      <c r="M99" s="41"/>
      <c r="N99" s="4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22"/>
      <c r="AN99" s="22"/>
      <c r="AO99" s="22"/>
      <c r="AP99" s="22"/>
      <c r="AQ99" s="22"/>
      <c r="AR99" s="22"/>
    </row>
    <row r="100" spans="1:44" ht="12.75">
      <c r="A100" s="41"/>
      <c r="B100" s="41"/>
      <c r="C100" s="41"/>
      <c r="D100" s="41"/>
      <c r="E100" s="41"/>
      <c r="F100" s="41"/>
      <c r="G100" s="41"/>
      <c r="H100" s="45"/>
      <c r="I100" s="41"/>
      <c r="J100" s="41"/>
      <c r="K100" s="41"/>
      <c r="L100" s="21"/>
      <c r="M100" s="41"/>
      <c r="N100" s="4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22"/>
      <c r="AN100" s="22"/>
      <c r="AO100" s="22"/>
      <c r="AP100" s="22"/>
      <c r="AQ100" s="22"/>
      <c r="AR100" s="22"/>
    </row>
    <row r="101" spans="1:44" ht="12.75">
      <c r="A101" s="41"/>
      <c r="B101" s="41"/>
      <c r="C101" s="41"/>
      <c r="D101" s="41"/>
      <c r="E101" s="41"/>
      <c r="F101" s="41"/>
      <c r="G101" s="41"/>
      <c r="H101" s="50"/>
      <c r="I101" s="41"/>
      <c r="J101" s="41"/>
      <c r="K101" s="41"/>
      <c r="L101" s="21"/>
      <c r="M101" s="41"/>
      <c r="N101" s="4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22"/>
      <c r="AN101" s="22"/>
      <c r="AO101" s="22"/>
      <c r="AP101" s="22"/>
      <c r="AQ101" s="22"/>
      <c r="AR101" s="22"/>
    </row>
    <row r="102" spans="1:44" ht="12.75">
      <c r="A102" s="41"/>
      <c r="B102" s="41"/>
      <c r="C102" s="41"/>
      <c r="D102" s="41"/>
      <c r="E102" s="41"/>
      <c r="F102" s="41"/>
      <c r="G102" s="41"/>
      <c r="H102" s="50"/>
      <c r="I102" s="41"/>
      <c r="J102" s="41"/>
      <c r="K102" s="41"/>
      <c r="L102" s="41"/>
      <c r="M102" s="41"/>
      <c r="N102" s="4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22"/>
      <c r="AN102" s="22"/>
      <c r="AO102" s="22"/>
      <c r="AP102" s="22"/>
      <c r="AQ102" s="22"/>
      <c r="AR102" s="22"/>
    </row>
    <row r="103" spans="1:44" ht="12.75">
      <c r="A103" s="41"/>
      <c r="B103" s="41"/>
      <c r="C103" s="41"/>
      <c r="D103" s="41"/>
      <c r="E103" s="41"/>
      <c r="F103" s="41"/>
      <c r="G103" s="41"/>
      <c r="H103" s="51"/>
      <c r="I103" s="41"/>
      <c r="J103" s="41"/>
      <c r="K103" s="41"/>
      <c r="L103" s="41"/>
      <c r="M103" s="41"/>
      <c r="N103" s="4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22"/>
      <c r="AN103" s="22"/>
      <c r="AO103" s="22"/>
      <c r="AP103" s="22"/>
      <c r="AQ103" s="22"/>
      <c r="AR103" s="22"/>
    </row>
    <row r="104" spans="1:44" ht="12.75">
      <c r="A104" s="41"/>
      <c r="B104" s="41"/>
      <c r="C104" s="41"/>
      <c r="D104" s="41"/>
      <c r="E104" s="41"/>
      <c r="F104" s="41"/>
      <c r="G104" s="41"/>
      <c r="H104" s="51"/>
      <c r="I104" s="41"/>
      <c r="J104" s="41"/>
      <c r="K104" s="41"/>
      <c r="L104" s="41"/>
      <c r="M104" s="41"/>
      <c r="N104" s="4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22"/>
      <c r="AN104" s="22"/>
      <c r="AO104" s="22"/>
      <c r="AP104" s="22"/>
      <c r="AQ104" s="22"/>
      <c r="AR104" s="22"/>
    </row>
    <row r="105" spans="1:44" ht="12.75">
      <c r="A105" s="41"/>
      <c r="B105" s="41"/>
      <c r="C105" s="41"/>
      <c r="D105" s="41"/>
      <c r="E105" s="41"/>
      <c r="F105" s="41"/>
      <c r="G105" s="41"/>
      <c r="H105" s="51"/>
      <c r="I105" s="41"/>
      <c r="J105" s="41"/>
      <c r="K105" s="41"/>
      <c r="L105" s="41"/>
      <c r="M105" s="41"/>
      <c r="N105" s="4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22"/>
      <c r="AN105" s="22"/>
      <c r="AO105" s="22"/>
      <c r="AP105" s="22"/>
      <c r="AQ105" s="22"/>
      <c r="AR105" s="22"/>
    </row>
    <row r="106" spans="1:44" ht="12.75">
      <c r="A106" s="41"/>
      <c r="B106" s="41"/>
      <c r="C106" s="41"/>
      <c r="D106" s="41"/>
      <c r="E106" s="41"/>
      <c r="F106" s="41"/>
      <c r="G106" s="41"/>
      <c r="H106" s="51"/>
      <c r="I106" s="41"/>
      <c r="J106" s="41"/>
      <c r="K106" s="41"/>
      <c r="L106" s="41"/>
      <c r="M106" s="41"/>
      <c r="N106" s="4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22"/>
      <c r="AN106" s="22"/>
      <c r="AO106" s="22"/>
      <c r="AP106" s="22"/>
      <c r="AQ106" s="22"/>
      <c r="AR106" s="22"/>
    </row>
    <row r="107" spans="1:44" ht="12.75">
      <c r="A107" s="41"/>
      <c r="B107" s="41"/>
      <c r="C107" s="41"/>
      <c r="D107" s="41"/>
      <c r="E107" s="41"/>
      <c r="F107" s="41"/>
      <c r="G107" s="41"/>
      <c r="H107" s="51"/>
      <c r="I107" s="41"/>
      <c r="J107" s="41"/>
      <c r="K107" s="41"/>
      <c r="L107" s="41"/>
      <c r="M107" s="41"/>
      <c r="N107" s="4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22"/>
      <c r="AN107" s="22"/>
      <c r="AO107" s="22"/>
      <c r="AP107" s="22"/>
      <c r="AQ107" s="22"/>
      <c r="AR107" s="22"/>
    </row>
    <row r="108" spans="1:44" ht="12.75">
      <c r="A108" s="41"/>
      <c r="B108" s="41"/>
      <c r="C108" s="41"/>
      <c r="D108" s="41"/>
      <c r="E108" s="41"/>
      <c r="F108" s="41"/>
      <c r="G108" s="41"/>
      <c r="H108" s="51"/>
      <c r="I108" s="41"/>
      <c r="J108" s="41"/>
      <c r="K108" s="41"/>
      <c r="L108" s="41"/>
      <c r="M108" s="41"/>
      <c r="N108" s="4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22"/>
      <c r="AN108" s="22"/>
      <c r="AO108" s="22"/>
      <c r="AP108" s="22"/>
      <c r="AQ108" s="22"/>
      <c r="AR108" s="22"/>
    </row>
    <row r="109" spans="1:44" ht="12.75">
      <c r="A109" s="41"/>
      <c r="B109" s="41"/>
      <c r="C109" s="41"/>
      <c r="D109" s="41"/>
      <c r="E109" s="41"/>
      <c r="F109" s="41"/>
      <c r="G109" s="41"/>
      <c r="H109" s="51"/>
      <c r="I109" s="41"/>
      <c r="J109" s="41"/>
      <c r="K109" s="41"/>
      <c r="L109" s="41"/>
      <c r="M109" s="41"/>
      <c r="N109" s="4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22"/>
      <c r="AN109" s="22"/>
      <c r="AO109" s="22"/>
      <c r="AP109" s="22"/>
      <c r="AQ109" s="22"/>
      <c r="AR109" s="22"/>
    </row>
    <row r="110" spans="1:44" ht="12.75">
      <c r="A110" s="41"/>
      <c r="B110" s="41"/>
      <c r="C110" s="41"/>
      <c r="D110" s="41"/>
      <c r="E110" s="41"/>
      <c r="F110" s="41"/>
      <c r="G110" s="41"/>
      <c r="H110" s="51"/>
      <c r="I110" s="41"/>
      <c r="J110" s="41"/>
      <c r="K110" s="41"/>
      <c r="L110" s="41"/>
      <c r="M110" s="41"/>
      <c r="N110" s="4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22"/>
      <c r="AN110" s="22"/>
      <c r="AO110" s="22"/>
      <c r="AP110" s="22"/>
      <c r="AQ110" s="22"/>
      <c r="AR110" s="22"/>
    </row>
    <row r="111" spans="1:44" ht="12.75">
      <c r="A111" s="41"/>
      <c r="B111" s="41"/>
      <c r="C111" s="41"/>
      <c r="D111" s="41"/>
      <c r="E111" s="41"/>
      <c r="F111" s="41"/>
      <c r="G111" s="41"/>
      <c r="H111" s="51"/>
      <c r="I111" s="41"/>
      <c r="J111" s="41"/>
      <c r="K111" s="41"/>
      <c r="L111" s="41"/>
      <c r="M111" s="41"/>
      <c r="N111" s="4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22"/>
      <c r="AN111" s="22"/>
      <c r="AO111" s="22"/>
      <c r="AP111" s="22"/>
      <c r="AQ111" s="22"/>
      <c r="AR111" s="22"/>
    </row>
    <row r="112" spans="1:44" ht="12.75">
      <c r="A112" s="41"/>
      <c r="B112" s="41"/>
      <c r="C112" s="41"/>
      <c r="D112" s="41"/>
      <c r="E112" s="41"/>
      <c r="F112" s="41"/>
      <c r="G112" s="41"/>
      <c r="H112" s="51"/>
      <c r="I112" s="41"/>
      <c r="J112" s="41"/>
      <c r="K112" s="41"/>
      <c r="L112" s="41"/>
      <c r="M112" s="41"/>
      <c r="N112" s="4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22"/>
      <c r="AN112" s="22"/>
      <c r="AO112" s="22"/>
      <c r="AP112" s="22"/>
      <c r="AQ112" s="22"/>
      <c r="AR112" s="22"/>
    </row>
    <row r="113" spans="1:44" ht="12.75">
      <c r="A113" s="41"/>
      <c r="B113" s="41"/>
      <c r="C113" s="41"/>
      <c r="D113" s="41"/>
      <c r="E113" s="41"/>
      <c r="F113" s="41"/>
      <c r="G113" s="41"/>
      <c r="H113" s="51"/>
      <c r="I113" s="41"/>
      <c r="J113" s="41"/>
      <c r="K113" s="41"/>
      <c r="L113" s="41"/>
      <c r="M113" s="41"/>
      <c r="N113" s="4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22"/>
      <c r="AN113" s="22"/>
      <c r="AO113" s="22"/>
      <c r="AP113" s="22"/>
      <c r="AQ113" s="22"/>
      <c r="AR113" s="22"/>
    </row>
    <row r="114" spans="1:38" ht="12.75">
      <c r="A114" s="41"/>
      <c r="B114" s="41"/>
      <c r="C114" s="41"/>
      <c r="D114" s="41"/>
      <c r="E114" s="41"/>
      <c r="F114" s="41"/>
      <c r="G114" s="41"/>
      <c r="H114" s="51"/>
      <c r="I114" s="41"/>
      <c r="J114" s="41"/>
      <c r="K114" s="41"/>
      <c r="L114" s="41"/>
      <c r="M114" s="41"/>
      <c r="N114" s="4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</row>
    <row r="115" spans="1:38" ht="12.75">
      <c r="A115" s="41"/>
      <c r="B115" s="41"/>
      <c r="C115" s="41"/>
      <c r="D115" s="41"/>
      <c r="E115" s="41"/>
      <c r="F115" s="41"/>
      <c r="G115" s="41"/>
      <c r="H115" s="51"/>
      <c r="I115" s="41"/>
      <c r="J115" s="41"/>
      <c r="K115" s="41"/>
      <c r="L115" s="41"/>
      <c r="M115" s="41"/>
      <c r="N115" s="4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1:38" ht="12.75">
      <c r="A116" s="41"/>
      <c r="B116" s="41"/>
      <c r="C116" s="41"/>
      <c r="D116" s="41"/>
      <c r="E116" s="41"/>
      <c r="F116" s="41"/>
      <c r="G116" s="41"/>
      <c r="H116" s="51"/>
      <c r="I116" s="41"/>
      <c r="J116" s="41"/>
      <c r="K116" s="41"/>
      <c r="L116" s="41"/>
      <c r="M116" s="41"/>
      <c r="N116" s="4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  <row r="117" spans="1:38" ht="12.75">
      <c r="A117" s="41"/>
      <c r="B117" s="41"/>
      <c r="C117" s="41"/>
      <c r="D117" s="41"/>
      <c r="E117" s="41"/>
      <c r="F117" s="41"/>
      <c r="G117" s="41"/>
      <c r="H117" s="51"/>
      <c r="I117" s="41"/>
      <c r="J117" s="41"/>
      <c r="K117" s="41"/>
      <c r="L117" s="41"/>
      <c r="M117" s="41"/>
      <c r="N117" s="4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</row>
    <row r="118" spans="1:38" ht="12.75">
      <c r="A118" s="41"/>
      <c r="B118" s="41"/>
      <c r="C118" s="41"/>
      <c r="D118" s="41"/>
      <c r="E118" s="41"/>
      <c r="F118" s="41"/>
      <c r="G118" s="41"/>
      <c r="H118" s="51"/>
      <c r="I118" s="41"/>
      <c r="J118" s="41"/>
      <c r="K118" s="41"/>
      <c r="L118" s="41"/>
      <c r="M118" s="41"/>
      <c r="N118" s="4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</row>
    <row r="119" spans="1:38" ht="12.75">
      <c r="A119" s="41"/>
      <c r="B119" s="41"/>
      <c r="C119" s="41"/>
      <c r="D119" s="41"/>
      <c r="E119" s="41"/>
      <c r="F119" s="41"/>
      <c r="G119" s="41"/>
      <c r="H119" s="51"/>
      <c r="I119" s="41"/>
      <c r="J119" s="41"/>
      <c r="K119" s="41"/>
      <c r="L119" s="41"/>
      <c r="M119" s="41"/>
      <c r="N119" s="4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</row>
    <row r="120" spans="1:38" ht="12.75">
      <c r="A120" s="41"/>
      <c r="B120" s="41"/>
      <c r="C120" s="41"/>
      <c r="D120" s="41"/>
      <c r="E120" s="41"/>
      <c r="F120" s="41"/>
      <c r="G120" s="41"/>
      <c r="H120" s="51"/>
      <c r="I120" s="41"/>
      <c r="J120" s="41"/>
      <c r="K120" s="41"/>
      <c r="L120" s="41"/>
      <c r="M120" s="41"/>
      <c r="N120" s="4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</row>
    <row r="121" spans="1:38" ht="12.75">
      <c r="A121" s="41"/>
      <c r="B121" s="41"/>
      <c r="C121" s="41"/>
      <c r="D121" s="41"/>
      <c r="E121" s="41"/>
      <c r="F121" s="41"/>
      <c r="G121" s="41"/>
      <c r="H121" s="51"/>
      <c r="I121" s="41"/>
      <c r="J121" s="41"/>
      <c r="K121" s="41"/>
      <c r="L121" s="41"/>
      <c r="M121" s="41"/>
      <c r="N121" s="4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38" ht="12.75">
      <c r="A122" s="41"/>
      <c r="B122" s="41"/>
      <c r="C122" s="41"/>
      <c r="D122" s="41"/>
      <c r="E122" s="41"/>
      <c r="F122" s="41"/>
      <c r="G122" s="41"/>
      <c r="H122" s="51"/>
      <c r="I122" s="41"/>
      <c r="J122" s="41"/>
      <c r="K122" s="41"/>
      <c r="L122" s="41"/>
      <c r="M122" s="41"/>
      <c r="N122" s="4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</row>
    <row r="123" spans="1:38" ht="12.75">
      <c r="A123" s="41"/>
      <c r="B123" s="41"/>
      <c r="C123" s="41"/>
      <c r="D123" s="41"/>
      <c r="E123" s="41"/>
      <c r="F123" s="41"/>
      <c r="G123" s="41"/>
      <c r="H123" s="51"/>
      <c r="I123" s="41"/>
      <c r="J123" s="41"/>
      <c r="K123" s="41"/>
      <c r="L123" s="41"/>
      <c r="M123" s="41"/>
      <c r="N123" s="4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</row>
    <row r="124" spans="1:38" ht="12.75">
      <c r="A124" s="41"/>
      <c r="B124" s="41"/>
      <c r="C124" s="41"/>
      <c r="D124" s="41"/>
      <c r="E124" s="41"/>
      <c r="F124" s="41"/>
      <c r="G124" s="41"/>
      <c r="H124" s="51"/>
      <c r="I124" s="41"/>
      <c r="J124" s="41"/>
      <c r="K124" s="41"/>
      <c r="L124" s="41"/>
      <c r="M124" s="41"/>
      <c r="N124" s="4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</row>
    <row r="125" spans="1:38" ht="12.75">
      <c r="A125" s="41"/>
      <c r="B125" s="41"/>
      <c r="C125" s="41"/>
      <c r="D125" s="41"/>
      <c r="E125" s="41"/>
      <c r="F125" s="41"/>
      <c r="G125" s="41"/>
      <c r="H125" s="51"/>
      <c r="I125" s="41"/>
      <c r="J125" s="41"/>
      <c r="K125" s="41"/>
      <c r="L125" s="41"/>
      <c r="M125" s="41"/>
      <c r="N125" s="4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12.75">
      <c r="A126" s="41"/>
      <c r="B126" s="41"/>
      <c r="C126" s="41"/>
      <c r="D126" s="41"/>
      <c r="E126" s="41"/>
      <c r="F126" s="41"/>
      <c r="G126" s="41"/>
      <c r="H126" s="51"/>
      <c r="I126" s="41"/>
      <c r="J126" s="41"/>
      <c r="K126" s="41"/>
      <c r="L126" s="41"/>
      <c r="M126" s="41"/>
      <c r="N126" s="4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</row>
    <row r="127" spans="1:38" ht="12.75">
      <c r="A127" s="41"/>
      <c r="B127" s="41"/>
      <c r="C127" s="41"/>
      <c r="D127" s="41"/>
      <c r="E127" s="41"/>
      <c r="F127" s="41"/>
      <c r="G127" s="41"/>
      <c r="H127" s="51"/>
      <c r="I127" s="41"/>
      <c r="J127" s="41"/>
      <c r="K127" s="41"/>
      <c r="L127" s="41"/>
      <c r="M127" s="41"/>
      <c r="N127" s="4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</row>
    <row r="128" spans="1:38" ht="12.75">
      <c r="A128" s="41"/>
      <c r="B128" s="41"/>
      <c r="C128" s="41"/>
      <c r="D128" s="41"/>
      <c r="E128" s="41"/>
      <c r="F128" s="41"/>
      <c r="G128" s="41"/>
      <c r="H128" s="51"/>
      <c r="I128" s="41"/>
      <c r="J128" s="41"/>
      <c r="K128" s="41"/>
      <c r="L128" s="41"/>
      <c r="M128" s="41"/>
      <c r="N128" s="4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</row>
    <row r="129" spans="1:38" ht="12.75">
      <c r="A129" s="41"/>
      <c r="B129" s="41"/>
      <c r="C129" s="41"/>
      <c r="D129" s="41"/>
      <c r="E129" s="41"/>
      <c r="F129" s="41"/>
      <c r="G129" s="41"/>
      <c r="H129" s="51"/>
      <c r="I129" s="41"/>
      <c r="J129" s="41"/>
      <c r="K129" s="41"/>
      <c r="L129" s="41"/>
      <c r="M129" s="41"/>
      <c r="N129" s="4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</row>
    <row r="130" spans="1:38" ht="12.75">
      <c r="A130" s="41"/>
      <c r="B130" s="41"/>
      <c r="C130" s="41"/>
      <c r="D130" s="41"/>
      <c r="E130" s="41"/>
      <c r="F130" s="41"/>
      <c r="G130" s="41"/>
      <c r="H130" s="51"/>
      <c r="I130" s="41"/>
      <c r="J130" s="41"/>
      <c r="K130" s="41"/>
      <c r="L130" s="41"/>
      <c r="M130" s="41"/>
      <c r="N130" s="4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</row>
    <row r="131" spans="1:38" ht="12.75">
      <c r="A131" s="41"/>
      <c r="B131" s="41"/>
      <c r="C131" s="41"/>
      <c r="D131" s="41"/>
      <c r="E131" s="41"/>
      <c r="F131" s="41"/>
      <c r="G131" s="41"/>
      <c r="H131" s="51"/>
      <c r="I131" s="41"/>
      <c r="J131" s="41"/>
      <c r="K131" s="41"/>
      <c r="L131" s="41"/>
      <c r="M131" s="41"/>
      <c r="N131" s="4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</row>
    <row r="132" spans="1:38" ht="12.75">
      <c r="A132" s="41"/>
      <c r="B132" s="41"/>
      <c r="C132" s="41"/>
      <c r="D132" s="41"/>
      <c r="E132" s="41"/>
      <c r="F132" s="41"/>
      <c r="G132" s="41"/>
      <c r="H132" s="51"/>
      <c r="I132" s="41"/>
      <c r="J132" s="41"/>
      <c r="K132" s="41"/>
      <c r="L132" s="41"/>
      <c r="M132" s="41"/>
      <c r="N132" s="4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</row>
    <row r="133" spans="1:38" ht="12.75">
      <c r="A133" s="41"/>
      <c r="B133" s="41"/>
      <c r="C133" s="41"/>
      <c r="D133" s="41"/>
      <c r="E133" s="41"/>
      <c r="F133" s="41"/>
      <c r="G133" s="41"/>
      <c r="H133" s="51"/>
      <c r="I133" s="41"/>
      <c r="J133" s="41"/>
      <c r="K133" s="41"/>
      <c r="L133" s="41"/>
      <c r="M133" s="41"/>
      <c r="N133" s="4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</row>
    <row r="134" spans="1:38" ht="12.75">
      <c r="A134" s="41"/>
      <c r="B134" s="41"/>
      <c r="C134" s="41"/>
      <c r="D134" s="41"/>
      <c r="E134" s="41"/>
      <c r="F134" s="41"/>
      <c r="G134" s="41"/>
      <c r="H134" s="51"/>
      <c r="I134" s="41"/>
      <c r="J134" s="41"/>
      <c r="K134" s="41"/>
      <c r="L134" s="41"/>
      <c r="M134" s="41"/>
      <c r="N134" s="4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</row>
    <row r="135" spans="1:38" ht="12.75">
      <c r="A135" s="41"/>
      <c r="B135" s="41"/>
      <c r="C135" s="41"/>
      <c r="D135" s="41"/>
      <c r="E135" s="41"/>
      <c r="F135" s="41"/>
      <c r="G135" s="41"/>
      <c r="H135" s="51"/>
      <c r="I135" s="41"/>
      <c r="J135" s="41"/>
      <c r="K135" s="41"/>
      <c r="L135" s="41"/>
      <c r="M135" s="41"/>
      <c r="N135" s="4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</row>
    <row r="136" spans="1:38" ht="12.75">
      <c r="A136" s="41"/>
      <c r="B136" s="41"/>
      <c r="C136" s="41"/>
      <c r="D136" s="41"/>
      <c r="E136" s="41"/>
      <c r="F136" s="41"/>
      <c r="G136" s="41"/>
      <c r="H136" s="51"/>
      <c r="I136" s="41"/>
      <c r="J136" s="41"/>
      <c r="K136" s="41"/>
      <c r="L136" s="41"/>
      <c r="M136" s="41"/>
      <c r="N136" s="4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</row>
    <row r="137" spans="1:38" ht="12.75">
      <c r="A137" s="41"/>
      <c r="B137" s="41"/>
      <c r="C137" s="41"/>
      <c r="D137" s="41"/>
      <c r="E137" s="41"/>
      <c r="F137" s="41"/>
      <c r="G137" s="41"/>
      <c r="H137" s="51"/>
      <c r="I137" s="41"/>
      <c r="J137" s="41"/>
      <c r="K137" s="41"/>
      <c r="L137" s="41"/>
      <c r="M137" s="41"/>
      <c r="N137" s="4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</row>
    <row r="138" spans="1:38" ht="12.75">
      <c r="A138" s="41"/>
      <c r="B138" s="41"/>
      <c r="C138" s="41"/>
      <c r="D138" s="41"/>
      <c r="E138" s="41"/>
      <c r="F138" s="41"/>
      <c r="G138" s="41"/>
      <c r="H138" s="51"/>
      <c r="I138" s="41"/>
      <c r="J138" s="41"/>
      <c r="K138" s="41"/>
      <c r="L138" s="41"/>
      <c r="M138" s="41"/>
      <c r="N138" s="4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ht="12.75">
      <c r="A139" s="41"/>
      <c r="B139" s="41"/>
      <c r="C139" s="41"/>
      <c r="D139" s="41"/>
      <c r="E139" s="41"/>
      <c r="F139" s="41"/>
      <c r="G139" s="41"/>
      <c r="H139" s="51"/>
      <c r="I139" s="41"/>
      <c r="J139" s="41"/>
      <c r="K139" s="41"/>
      <c r="L139" s="41"/>
      <c r="M139" s="41"/>
      <c r="N139" s="4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38" ht="12.75">
      <c r="A140" s="41"/>
      <c r="B140" s="41"/>
      <c r="C140" s="41"/>
      <c r="D140" s="41"/>
      <c r="E140" s="41"/>
      <c r="F140" s="41"/>
      <c r="G140" s="41"/>
      <c r="H140" s="51"/>
      <c r="I140" s="41"/>
      <c r="J140" s="41"/>
      <c r="K140" s="41"/>
      <c r="L140" s="41"/>
      <c r="M140" s="41"/>
      <c r="N140" s="4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</row>
    <row r="141" spans="1:38" ht="12.75">
      <c r="A141" s="41"/>
      <c r="B141" s="41"/>
      <c r="C141" s="41"/>
      <c r="D141" s="41"/>
      <c r="E141" s="41"/>
      <c r="F141" s="41"/>
      <c r="G141" s="41"/>
      <c r="H141" s="51"/>
      <c r="I141" s="41"/>
      <c r="J141" s="41"/>
      <c r="K141" s="41"/>
      <c r="L141" s="41"/>
      <c r="M141" s="41"/>
      <c r="N141" s="4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</row>
    <row r="142" spans="1:38" ht="12.75">
      <c r="A142" s="41"/>
      <c r="B142" s="41"/>
      <c r="C142" s="41"/>
      <c r="D142" s="41"/>
      <c r="E142" s="41"/>
      <c r="F142" s="41"/>
      <c r="G142" s="41"/>
      <c r="H142" s="51"/>
      <c r="I142" s="41"/>
      <c r="J142" s="41"/>
      <c r="K142" s="41"/>
      <c r="L142" s="41"/>
      <c r="M142" s="41"/>
      <c r="N142" s="4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38" ht="12.75">
      <c r="A143" s="41"/>
      <c r="B143" s="41"/>
      <c r="C143" s="41"/>
      <c r="D143" s="41"/>
      <c r="E143" s="41"/>
      <c r="F143" s="41"/>
      <c r="G143" s="41"/>
      <c r="H143" s="51"/>
      <c r="I143" s="41"/>
      <c r="J143" s="41"/>
      <c r="K143" s="41"/>
      <c r="L143" s="41"/>
      <c r="M143" s="41"/>
      <c r="N143" s="4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38" ht="12.75">
      <c r="A144" s="41"/>
      <c r="B144" s="41"/>
      <c r="C144" s="41"/>
      <c r="D144" s="41"/>
      <c r="E144" s="41"/>
      <c r="F144" s="41"/>
      <c r="G144" s="41"/>
      <c r="H144" s="51"/>
      <c r="I144" s="41"/>
      <c r="J144" s="41"/>
      <c r="K144" s="41"/>
      <c r="L144" s="41"/>
      <c r="M144" s="41"/>
      <c r="N144" s="4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</row>
    <row r="145" spans="1:38" ht="12.75">
      <c r="A145" s="41"/>
      <c r="B145" s="41"/>
      <c r="C145" s="41"/>
      <c r="D145" s="41"/>
      <c r="E145" s="41"/>
      <c r="F145" s="41"/>
      <c r="G145" s="41"/>
      <c r="H145" s="51"/>
      <c r="I145" s="41"/>
      <c r="J145" s="41"/>
      <c r="K145" s="41"/>
      <c r="L145" s="41"/>
      <c r="M145" s="41"/>
      <c r="N145" s="4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>
      <c r="A146" s="41"/>
      <c r="B146" s="41"/>
      <c r="C146" s="41"/>
      <c r="D146" s="41"/>
      <c r="E146" s="41"/>
      <c r="F146" s="41"/>
      <c r="G146" s="41"/>
      <c r="H146" s="51"/>
      <c r="I146" s="41"/>
      <c r="J146" s="41"/>
      <c r="K146" s="41"/>
      <c r="L146" s="41"/>
      <c r="M146" s="41"/>
      <c r="N146" s="4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</row>
    <row r="147" spans="1:38" ht="12.75">
      <c r="A147" s="41"/>
      <c r="B147" s="41"/>
      <c r="C147" s="41"/>
      <c r="D147" s="41"/>
      <c r="E147" s="41"/>
      <c r="F147" s="41"/>
      <c r="G147" s="41"/>
      <c r="H147" s="51"/>
      <c r="I147" s="41"/>
      <c r="J147" s="41"/>
      <c r="K147" s="41"/>
      <c r="L147" s="41"/>
      <c r="M147" s="41"/>
      <c r="N147" s="4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</row>
    <row r="148" spans="1:38" ht="12.75">
      <c r="A148" s="41"/>
      <c r="B148" s="41"/>
      <c r="C148" s="41"/>
      <c r="D148" s="41"/>
      <c r="E148" s="41"/>
      <c r="F148" s="41"/>
      <c r="G148" s="41"/>
      <c r="H148" s="51"/>
      <c r="I148" s="41"/>
      <c r="J148" s="41"/>
      <c r="K148" s="41"/>
      <c r="L148" s="41"/>
      <c r="M148" s="41"/>
      <c r="N148" s="4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</row>
    <row r="149" spans="1:38" ht="12.75">
      <c r="A149" s="41"/>
      <c r="B149" s="41"/>
      <c r="C149" s="41"/>
      <c r="D149" s="41"/>
      <c r="E149" s="41"/>
      <c r="F149" s="41"/>
      <c r="G149" s="41"/>
      <c r="H149" s="51"/>
      <c r="I149" s="41"/>
      <c r="J149" s="41"/>
      <c r="K149" s="41"/>
      <c r="L149" s="41"/>
      <c r="M149" s="41"/>
      <c r="N149" s="4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</row>
    <row r="150" spans="1:38" ht="12.75">
      <c r="A150" s="41"/>
      <c r="B150" s="41"/>
      <c r="C150" s="41"/>
      <c r="D150" s="41"/>
      <c r="E150" s="41"/>
      <c r="F150" s="41"/>
      <c r="G150" s="41"/>
      <c r="H150" s="51"/>
      <c r="I150" s="41"/>
      <c r="J150" s="41"/>
      <c r="K150" s="41"/>
      <c r="L150" s="41"/>
      <c r="M150" s="41"/>
      <c r="N150" s="4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</row>
    <row r="151" spans="1:38" ht="12.75">
      <c r="A151" s="41"/>
      <c r="B151" s="41"/>
      <c r="C151" s="41"/>
      <c r="D151" s="41"/>
      <c r="E151" s="41"/>
      <c r="F151" s="41"/>
      <c r="G151" s="41"/>
      <c r="H151" s="51"/>
      <c r="I151" s="41"/>
      <c r="J151" s="41"/>
      <c r="K151" s="41"/>
      <c r="L151" s="41"/>
      <c r="M151" s="41"/>
      <c r="N151" s="4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</row>
    <row r="152" spans="1:38" ht="12.75">
      <c r="A152" s="41"/>
      <c r="B152" s="41"/>
      <c r="C152" s="41"/>
      <c r="D152" s="41"/>
      <c r="E152" s="41"/>
      <c r="F152" s="41"/>
      <c r="G152" s="41"/>
      <c r="H152" s="51"/>
      <c r="I152" s="41"/>
      <c r="J152" s="41"/>
      <c r="K152" s="41"/>
      <c r="L152" s="41"/>
      <c r="M152" s="41"/>
      <c r="N152" s="4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</row>
    <row r="153" spans="1:38" ht="12.75">
      <c r="A153" s="41"/>
      <c r="B153" s="41"/>
      <c r="C153" s="41"/>
      <c r="D153" s="41"/>
      <c r="E153" s="41"/>
      <c r="F153" s="41"/>
      <c r="G153" s="41"/>
      <c r="H153" s="51"/>
      <c r="I153" s="41"/>
      <c r="J153" s="41"/>
      <c r="K153" s="41"/>
      <c r="L153" s="41"/>
      <c r="M153" s="41"/>
      <c r="N153" s="49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</row>
    <row r="154" spans="1:38" ht="12.75">
      <c r="A154" s="41"/>
      <c r="B154" s="41"/>
      <c r="C154" s="41"/>
      <c r="D154" s="41"/>
      <c r="E154" s="41"/>
      <c r="F154" s="41"/>
      <c r="G154" s="41"/>
      <c r="H154" s="51"/>
      <c r="I154" s="41"/>
      <c r="J154" s="41"/>
      <c r="K154" s="41"/>
      <c r="L154" s="41"/>
      <c r="M154" s="41"/>
      <c r="N154" s="49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</row>
    <row r="155" spans="1:38" ht="12.75">
      <c r="A155" s="41"/>
      <c r="B155" s="41"/>
      <c r="C155" s="41"/>
      <c r="D155" s="41"/>
      <c r="E155" s="41"/>
      <c r="F155" s="41"/>
      <c r="G155" s="41"/>
      <c r="H155" s="51"/>
      <c r="I155" s="41"/>
      <c r="J155" s="41"/>
      <c r="K155" s="41"/>
      <c r="L155" s="41"/>
      <c r="M155" s="41"/>
      <c r="N155" s="49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</row>
    <row r="156" spans="1:38" ht="12.75">
      <c r="A156" s="41"/>
      <c r="B156" s="41"/>
      <c r="C156" s="41"/>
      <c r="D156" s="41"/>
      <c r="E156" s="41"/>
      <c r="F156" s="41"/>
      <c r="G156" s="41"/>
      <c r="H156" s="51"/>
      <c r="I156" s="41"/>
      <c r="J156" s="41"/>
      <c r="K156" s="41"/>
      <c r="L156" s="41"/>
      <c r="M156" s="41"/>
      <c r="N156" s="49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</row>
    <row r="157" spans="1:38" ht="12.75">
      <c r="A157" s="41"/>
      <c r="B157" s="41"/>
      <c r="C157" s="41"/>
      <c r="D157" s="41"/>
      <c r="E157" s="41"/>
      <c r="F157" s="41"/>
      <c r="G157" s="41"/>
      <c r="H157" s="51"/>
      <c r="I157" s="41"/>
      <c r="J157" s="41"/>
      <c r="K157" s="41"/>
      <c r="L157" s="41"/>
      <c r="M157" s="41"/>
      <c r="N157" s="49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</row>
    <row r="158" spans="1:38" ht="12.75">
      <c r="A158" s="41"/>
      <c r="B158" s="41"/>
      <c r="C158" s="41"/>
      <c r="D158" s="41"/>
      <c r="E158" s="41"/>
      <c r="F158" s="41"/>
      <c r="G158" s="41"/>
      <c r="H158" s="51"/>
      <c r="I158" s="41"/>
      <c r="J158" s="41"/>
      <c r="K158" s="41"/>
      <c r="L158" s="41"/>
      <c r="M158" s="41"/>
      <c r="N158" s="49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</row>
    <row r="159" spans="1:38" ht="12.75">
      <c r="A159" s="41"/>
      <c r="B159" s="41"/>
      <c r="C159" s="41"/>
      <c r="D159" s="41"/>
      <c r="E159" s="41"/>
      <c r="F159" s="41"/>
      <c r="G159" s="41"/>
      <c r="H159" s="51"/>
      <c r="I159" s="41"/>
      <c r="J159" s="41"/>
      <c r="K159" s="41"/>
      <c r="L159" s="41"/>
      <c r="M159" s="41"/>
      <c r="N159" s="49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</row>
    <row r="160" spans="1:38" ht="12.75">
      <c r="A160" s="41"/>
      <c r="B160" s="41"/>
      <c r="C160" s="41"/>
      <c r="D160" s="41"/>
      <c r="E160" s="41"/>
      <c r="F160" s="41"/>
      <c r="G160" s="41"/>
      <c r="H160" s="51"/>
      <c r="I160" s="41"/>
      <c r="J160" s="41"/>
      <c r="K160" s="41"/>
      <c r="L160" s="41"/>
      <c r="M160" s="41"/>
      <c r="N160" s="49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</row>
    <row r="161" spans="1:38" ht="12.75">
      <c r="A161" s="41"/>
      <c r="B161" s="41"/>
      <c r="C161" s="41"/>
      <c r="D161" s="41"/>
      <c r="F161" s="41"/>
      <c r="G161" s="41"/>
      <c r="H161" s="51"/>
      <c r="I161" s="41"/>
      <c r="J161" s="41"/>
      <c r="K161" s="41"/>
      <c r="L161" s="41"/>
      <c r="M161" s="41"/>
      <c r="N161" s="49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</row>
    <row r="162" spans="1:8" ht="12.75">
      <c r="A162" s="41"/>
      <c r="B162" s="41"/>
      <c r="H162" s="51"/>
    </row>
    <row r="163" spans="1:8" ht="12.75">
      <c r="A163" s="41"/>
      <c r="H163" s="51"/>
    </row>
    <row r="164" ht="12.75">
      <c r="H164" s="51"/>
    </row>
    <row r="165" ht="12.75">
      <c r="H165" s="51"/>
    </row>
    <row r="166" ht="12.75">
      <c r="H166" s="51"/>
    </row>
    <row r="167" ht="12.75">
      <c r="H167" s="51"/>
    </row>
    <row r="168" ht="12.75">
      <c r="H168" s="51"/>
    </row>
    <row r="169" ht="12.75">
      <c r="H169" s="51"/>
    </row>
    <row r="170" ht="12.75">
      <c r="H170" s="51"/>
    </row>
    <row r="171" ht="12.75">
      <c r="H171" s="51"/>
    </row>
    <row r="172" ht="12.75">
      <c r="H172" s="51"/>
    </row>
    <row r="173" ht="12.75">
      <c r="H173" s="51"/>
    </row>
    <row r="174" ht="12.75">
      <c r="H174" s="51"/>
    </row>
    <row r="175" ht="12.75">
      <c r="H175" s="51"/>
    </row>
    <row r="176" ht="12.75">
      <c r="H176" s="51"/>
    </row>
  </sheetData>
  <sheetProtection selectLockedCells="1" selectUnlockedCells="1"/>
  <mergeCells count="3">
    <mergeCell ref="A1:I1"/>
    <mergeCell ref="A2:D2"/>
    <mergeCell ref="A4:H4"/>
  </mergeCells>
  <conditionalFormatting sqref="O9:AH87">
    <cfRule type="expression" priority="1" dxfId="0" stopIfTrue="1">
      <formula>($J9/$I9)&gt;=O$8</formula>
    </cfRule>
  </conditionalFormatting>
  <conditionalFormatting sqref="AI9:AR87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>Tomáš Prousek</dc:creator>
  <cp:keywords/>
  <dc:description/>
  <cp:lastModifiedBy/>
  <cp:lastPrinted>2008-04-08T12:36:55Z</cp:lastPrinted>
  <dcterms:created xsi:type="dcterms:W3CDTF">1999-11-19T13:51:51Z</dcterms:created>
  <dcterms:modified xsi:type="dcterms:W3CDTF">2016-08-11T02:15:02Z</dcterms:modified>
  <cp:category/>
  <cp:version/>
  <cp:contentType/>
  <cp:contentStatus/>
  <cp:revision>27</cp:revision>
</cp:coreProperties>
</file>