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1" activeTab="1"/>
  </bookViews>
  <sheets>
    <sheet name="časové - DC" sheetId="1" r:id="rId1"/>
    <sheet name="časové - ZC" sheetId="2" r:id="rId2"/>
  </sheets>
  <definedNames>
    <definedName name="Excel_BuiltIn__FilterDatabase" localSheetId="0">'časové - DC'!$A$8:$L$49</definedName>
    <definedName name="Excel_BuiltIn__FilterDatabase" localSheetId="1">'časové - ZC'!$A$8:$L$155</definedName>
  </definedNames>
  <calcPr fullCalcOnLoad="1"/>
</workbook>
</file>

<file path=xl/sharedStrings.xml><?xml version="1.0" encoding="utf-8"?>
<sst xmlns="http://schemas.openxmlformats.org/spreadsheetml/2006/main" count="246" uniqueCount="167">
  <si>
    <t xml:space="preserve">PROFIL: </t>
  </si>
  <si>
    <t>Černý Most</t>
  </si>
  <si>
    <t>DRUH:</t>
  </si>
  <si>
    <t>B u s</t>
  </si>
  <si>
    <t>SMĚR:</t>
  </si>
  <si>
    <t>příjezd výstupní</t>
  </si>
  <si>
    <t>Linky :  303, 304, 344, 346, 353, 354, 367, 379, 398 + neintegrované</t>
  </si>
  <si>
    <t xml:space="preserve"> </t>
  </si>
  <si>
    <t>DATUM:</t>
  </si>
  <si>
    <t>pátek 10. 3. 2017</t>
  </si>
  <si>
    <t>OBDOBÍ:</t>
  </si>
  <si>
    <t>5:30 - 18:30</t>
  </si>
  <si>
    <r>
      <t>Typ vozů:</t>
    </r>
    <r>
      <rPr>
        <sz val="11"/>
        <rFont val="Arial CE"/>
        <family val="2"/>
      </rPr>
      <t xml:space="preserve"> 2 – standardní, 4 – kloubový</t>
    </r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</si>
  <si>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</si>
  <si>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</si>
  <si>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</si>
  <si>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</si>
  <si>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</si>
  <si>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</si>
  <si>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</si>
  <si>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</si>
  <si>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</si>
  <si>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</si>
  <si>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</si>
  <si>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6:09</t>
  </si>
  <si>
    <t>6:16</t>
  </si>
  <si>
    <t>6:18</t>
  </si>
  <si>
    <t>6:22</t>
  </si>
  <si>
    <t>6:25</t>
  </si>
  <si>
    <t>6:27</t>
  </si>
  <si>
    <t>6:30</t>
  </si>
  <si>
    <t>6:31</t>
  </si>
  <si>
    <t>6:32</t>
  </si>
  <si>
    <t>6:37</t>
  </si>
  <si>
    <t>6:38</t>
  </si>
  <si>
    <t>6:39</t>
  </si>
  <si>
    <t>6:40</t>
  </si>
  <si>
    <t>6:41</t>
  </si>
  <si>
    <t>6:44</t>
  </si>
  <si>
    <t>6:45</t>
  </si>
  <si>
    <t>6:46</t>
  </si>
  <si>
    <t>6:47</t>
  </si>
  <si>
    <t>6:52</t>
  </si>
  <si>
    <t>6:54</t>
  </si>
  <si>
    <t>6:57</t>
  </si>
  <si>
    <t>6:58</t>
  </si>
  <si>
    <t>7:00</t>
  </si>
  <si>
    <t>7:01</t>
  </si>
  <si>
    <t>7:02</t>
  </si>
  <si>
    <t>7:05</t>
  </si>
  <si>
    <t>7:09</t>
  </si>
  <si>
    <t>7:10</t>
  </si>
  <si>
    <t>7:11</t>
  </si>
  <si>
    <t>7:12</t>
  </si>
  <si>
    <t>7:15</t>
  </si>
  <si>
    <t>7:16</t>
  </si>
  <si>
    <t>7:17</t>
  </si>
  <si>
    <t>7:18</t>
  </si>
  <si>
    <t>7:21</t>
  </si>
  <si>
    <t>7:22</t>
  </si>
  <si>
    <t>7:24</t>
  </si>
  <si>
    <t>7:26</t>
  </si>
  <si>
    <t>7:27</t>
  </si>
  <si>
    <t>7:28</t>
  </si>
  <si>
    <t>7:35</t>
  </si>
  <si>
    <t>suma</t>
  </si>
  <si>
    <t>Horní Počernice</t>
  </si>
  <si>
    <t xml:space="preserve">Linky : </t>
  </si>
  <si>
    <t>čtvrtek 9. 3. 2017</t>
  </si>
  <si>
    <t>14:00 – 20:00</t>
  </si>
  <si>
    <t>14:03</t>
  </si>
  <si>
    <t>14:05</t>
  </si>
  <si>
    <t>14:13</t>
  </si>
  <si>
    <t>14:15</t>
  </si>
  <si>
    <t>14:20</t>
  </si>
  <si>
    <t>14:25</t>
  </si>
  <si>
    <t>14:26</t>
  </si>
  <si>
    <t>14:28</t>
  </si>
  <si>
    <t>14:35</t>
  </si>
  <si>
    <t>14:41</t>
  </si>
  <si>
    <t>14:43</t>
  </si>
  <si>
    <t>14:45</t>
  </si>
  <si>
    <t>14:50</t>
  </si>
  <si>
    <t>14:55</t>
  </si>
  <si>
    <t>14:56</t>
  </si>
  <si>
    <t>14:58</t>
  </si>
  <si>
    <t>15:00</t>
  </si>
  <si>
    <t>15:05</t>
  </si>
  <si>
    <t>15:11</t>
  </si>
  <si>
    <t>15:13</t>
  </si>
  <si>
    <t>15:15</t>
  </si>
  <si>
    <t>15:25</t>
  </si>
  <si>
    <t>15:26</t>
  </si>
  <si>
    <t>15:28</t>
  </si>
  <si>
    <t>15:30</t>
  </si>
  <si>
    <t>15:35</t>
  </si>
  <si>
    <t>15:41</t>
  </si>
  <si>
    <t>15:43</t>
  </si>
  <si>
    <t>15:45</t>
  </si>
  <si>
    <t>15:50</t>
  </si>
  <si>
    <t>15:55</t>
  </si>
  <si>
    <t>15:56</t>
  </si>
  <si>
    <t>15:58</t>
  </si>
  <si>
    <t>16:00</t>
  </si>
  <si>
    <t>16:05</t>
  </si>
  <si>
    <t>16:10</t>
  </si>
  <si>
    <t>16:11</t>
  </si>
  <si>
    <t>16:13</t>
  </si>
  <si>
    <t>16:15</t>
  </si>
  <si>
    <t>16:20</t>
  </si>
  <si>
    <t>16:25</t>
  </si>
  <si>
    <t>16:26</t>
  </si>
  <si>
    <t>16:28</t>
  </si>
  <si>
    <t>16:35</t>
  </si>
  <si>
    <t>16:41</t>
  </si>
  <si>
    <t>16:43</t>
  </si>
  <si>
    <t>16:45</t>
  </si>
  <si>
    <t>16:50</t>
  </si>
  <si>
    <t>16:55</t>
  </si>
  <si>
    <t>16:56</t>
  </si>
  <si>
    <t>16:58</t>
  </si>
  <si>
    <t>17:00</t>
  </si>
  <si>
    <t>17:05</t>
  </si>
  <si>
    <t>17:10</t>
  </si>
  <si>
    <t>17:11</t>
  </si>
  <si>
    <t>17:13</t>
  </si>
  <si>
    <t>17:15</t>
  </si>
  <si>
    <t>17:20</t>
  </si>
  <si>
    <t>17:25</t>
  </si>
  <si>
    <t>17:26</t>
  </si>
  <si>
    <t>17:28</t>
  </si>
  <si>
    <t>17:30</t>
  </si>
  <si>
    <t>17:35</t>
  </si>
  <si>
    <t>17:41</t>
  </si>
  <si>
    <t>17:43</t>
  </si>
  <si>
    <t>17:45</t>
  </si>
  <si>
    <t>17:50</t>
  </si>
  <si>
    <t>17:55</t>
  </si>
  <si>
    <t>17:56</t>
  </si>
  <si>
    <t>17:58</t>
  </si>
  <si>
    <t>18:00</t>
  </si>
  <si>
    <t>18:05</t>
  </si>
  <si>
    <t>18:10</t>
  </si>
  <si>
    <t>18:13</t>
  </si>
  <si>
    <t>18:15</t>
  </si>
  <si>
    <t>18:18</t>
  </si>
  <si>
    <t>18:25</t>
  </si>
  <si>
    <t>18:28</t>
  </si>
  <si>
    <t>18:35</t>
  </si>
  <si>
    <t>18:41</t>
  </si>
  <si>
    <t>18:43</t>
  </si>
  <si>
    <t>18:45</t>
  </si>
  <si>
    <t>18:50</t>
  </si>
  <si>
    <t>18:55</t>
  </si>
  <si>
    <t>18:58</t>
  </si>
  <si>
    <t>19:00</t>
  </si>
  <si>
    <t>19:03</t>
  </si>
  <si>
    <t>19:05</t>
  </si>
  <si>
    <t>19:15</t>
  </si>
  <si>
    <t>19:25</t>
  </si>
  <si>
    <t>19:26</t>
  </si>
  <si>
    <t>19:30</t>
  </si>
  <si>
    <t>19:35</t>
  </si>
  <si>
    <t>19:45</t>
  </si>
  <si>
    <t>19:55</t>
  </si>
  <si>
    <t>20:00</t>
  </si>
  <si>
    <t>20:05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</si>
</sst>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D/M/YYYY"/>
    <numFmt numFmtId="168" formatCode="0.00"/>
    <numFmt numFmtId="169" formatCode="GENERAL"/>
  </numFmts>
  <fonts count="7">
    <font>
      <sz val="11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right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Fill="1" applyAlignment="1">
      <alignment/>
    </xf>
    <xf numFmtId="166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0" fillId="0" borderId="0" xfId="0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Fill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6" fontId="5" fillId="0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3" borderId="4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center" vertical="top"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FFFFC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FFFFC0"/>
      </font>
      <fill>
        <patternFill patternType="solid">
          <fgColor rgb="FF0066CC"/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showGridLines="0" workbookViewId="0" topLeftCell="A31">
      <selection activeCell="A6" sqref="A6"/>
    </sheetView>
  </sheetViews>
  <sheetFormatPr defaultColWidth="8.796875" defaultRowHeight="14.25"/>
  <cols>
    <col min="1" max="1" width="8.796875" style="0" customWidth="1"/>
    <col min="2" max="2" width="6.3984375" style="0" customWidth="1"/>
    <col min="3" max="3" width="6.296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1" customWidth="1"/>
    <col min="9" max="10" width="8.09765625" style="0" customWidth="1"/>
    <col min="11" max="12" width="6" style="0" customWidth="1"/>
    <col min="13" max="13" width="1.796875" style="0" customWidth="1"/>
    <col min="14" max="14" width="5.09765625" style="2" customWidth="1"/>
    <col min="15" max="44" width="1.796875" style="0" customWidth="1"/>
  </cols>
  <sheetData>
    <row r="1" spans="1:9" ht="12.75">
      <c r="A1" s="3" t="s">
        <v>0</v>
      </c>
      <c r="C1" s="4" t="s">
        <v>1</v>
      </c>
      <c r="H1" s="5" t="s">
        <v>2</v>
      </c>
      <c r="I1" t="s">
        <v>3</v>
      </c>
    </row>
    <row r="2" spans="1:23" ht="12.75">
      <c r="A2" s="6" t="s">
        <v>4</v>
      </c>
      <c r="C2" t="s">
        <v>5</v>
      </c>
      <c r="H2" s="6" t="s">
        <v>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8" ht="12.75">
      <c r="A3" s="6"/>
      <c r="H3" t="s">
        <v>7</v>
      </c>
    </row>
    <row r="4" spans="1:9" ht="12.75">
      <c r="A4" s="6" t="s">
        <v>8</v>
      </c>
      <c r="C4" s="7" t="s">
        <v>9</v>
      </c>
      <c r="H4" s="5" t="s">
        <v>10</v>
      </c>
      <c r="I4" t="s">
        <v>11</v>
      </c>
    </row>
    <row r="6" ht="12.75">
      <c r="A6" s="8" t="s">
        <v>12</v>
      </c>
    </row>
    <row r="8" spans="1:44" s="17" customFormat="1" ht="12.75">
      <c r="A8" s="9" t="s">
        <v>13</v>
      </c>
      <c r="B8" s="10" t="s">
        <v>14</v>
      </c>
      <c r="C8" s="10" t="s">
        <v>15</v>
      </c>
      <c r="D8" s="10" t="s">
        <v>16</v>
      </c>
      <c r="E8" s="10" t="s">
        <v>17</v>
      </c>
      <c r="F8" s="10" t="s">
        <v>18</v>
      </c>
      <c r="G8" s="10" t="s">
        <v>19</v>
      </c>
      <c r="H8" s="11" t="s">
        <v>20</v>
      </c>
      <c r="I8" s="10" t="s">
        <v>21</v>
      </c>
      <c r="J8" s="12" t="s">
        <v>22</v>
      </c>
      <c r="K8" s="13" t="s">
        <v>23</v>
      </c>
      <c r="L8" s="13" t="s">
        <v>23</v>
      </c>
      <c r="M8" s="14"/>
      <c r="N8" s="15">
        <v>0.05</v>
      </c>
      <c r="O8" s="16">
        <v>0.05</v>
      </c>
      <c r="P8" s="16">
        <f>O8+$N8</f>
        <v>0.1</v>
      </c>
      <c r="Q8" s="16">
        <f>P8+$N8</f>
        <v>0.15000000000000002</v>
      </c>
      <c r="R8" s="16">
        <f>Q8+$N8</f>
        <v>0.2</v>
      </c>
      <c r="S8" s="16">
        <f>R8+$N8</f>
        <v>0.25</v>
      </c>
      <c r="T8" s="16">
        <f>S8+$N8</f>
        <v>0.3</v>
      </c>
      <c r="U8" s="16">
        <f>T8+$N8</f>
        <v>0.35</v>
      </c>
      <c r="V8" s="16">
        <f>U8+$N8</f>
        <v>0.39999999999999997</v>
      </c>
      <c r="W8" s="16">
        <f>V8+$N8</f>
        <v>0.44999999999999996</v>
      </c>
      <c r="X8" s="16">
        <f>W8+$N8</f>
        <v>0.49999999999999994</v>
      </c>
      <c r="Y8" s="16">
        <f>X8+$N8</f>
        <v>0.5499999999999999</v>
      </c>
      <c r="Z8" s="16">
        <f>Y8+$N8</f>
        <v>0.6</v>
      </c>
      <c r="AA8" s="16">
        <f>Z8+$N8</f>
        <v>0.65</v>
      </c>
      <c r="AB8" s="16">
        <f>AA8+$N8</f>
        <v>0.7000000000000001</v>
      </c>
      <c r="AC8" s="16">
        <f>AB8+$N8</f>
        <v>0.7500000000000001</v>
      </c>
      <c r="AD8" s="16">
        <f>AC8+$N8</f>
        <v>0.8000000000000002</v>
      </c>
      <c r="AE8" s="16">
        <f>AD8+$N8</f>
        <v>0.8500000000000002</v>
      </c>
      <c r="AF8" s="16">
        <f>AE8+$N8</f>
        <v>0.9000000000000002</v>
      </c>
      <c r="AG8" s="16">
        <f>AF8+$N8</f>
        <v>0.9500000000000003</v>
      </c>
      <c r="AH8" s="16">
        <f>AG8+$N8</f>
        <v>1.0000000000000002</v>
      </c>
      <c r="AI8" s="16">
        <f>AH8+$N8</f>
        <v>1.0500000000000003</v>
      </c>
      <c r="AJ8" s="16">
        <f>AI8+$N8</f>
        <v>1.1000000000000003</v>
      </c>
      <c r="AK8" s="16">
        <f>AJ8+$N8</f>
        <v>1.1500000000000004</v>
      </c>
      <c r="AL8" s="16">
        <f>AK8+$N8</f>
        <v>1.2000000000000004</v>
      </c>
      <c r="AM8" s="16">
        <f>AL8+$N8</f>
        <v>1.2500000000000004</v>
      </c>
      <c r="AN8" s="16">
        <f>AM8+$N8</f>
        <v>1.3000000000000005</v>
      </c>
      <c r="AO8" s="16">
        <f>AN8+$N8</f>
        <v>1.3500000000000005</v>
      </c>
      <c r="AP8" s="16">
        <f>AO8+$N8</f>
        <v>1.4000000000000006</v>
      </c>
      <c r="AQ8" s="16">
        <f>AP8+$N8</f>
        <v>1.4500000000000006</v>
      </c>
      <c r="AR8" s="16">
        <f>AQ8+$N8</f>
        <v>1.5000000000000007</v>
      </c>
    </row>
    <row r="9" spans="1:44" ht="12.75">
      <c r="A9" s="18">
        <v>353</v>
      </c>
      <c r="B9" s="18"/>
      <c r="C9" s="19">
        <v>2</v>
      </c>
      <c r="D9" s="18">
        <v>41</v>
      </c>
      <c r="E9" s="18">
        <v>41</v>
      </c>
      <c r="F9" s="18">
        <v>0</v>
      </c>
      <c r="G9" s="18">
        <v>0</v>
      </c>
      <c r="H9" s="20" t="s">
        <v>24</v>
      </c>
      <c r="I9" s="21">
        <f>IF(C9=1,60,IF(C9=4,90,IF(C9=5,90,60)))</f>
        <v>60</v>
      </c>
      <c r="J9" s="22">
        <f>MAX(D9,G9)</f>
        <v>41</v>
      </c>
      <c r="K9" s="23">
        <f>D9-E9+F9</f>
        <v>0</v>
      </c>
      <c r="L9" s="24">
        <f>IF(K9-G9=0,0,"chyba")</f>
        <v>0</v>
      </c>
      <c r="N9" s="25">
        <f>J10/I10</f>
        <v>0.65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18">
        <v>398</v>
      </c>
      <c r="B10" s="18"/>
      <c r="C10" s="19">
        <v>2</v>
      </c>
      <c r="D10" s="18">
        <v>39</v>
      </c>
      <c r="E10" s="18">
        <v>39</v>
      </c>
      <c r="F10" s="18">
        <v>0</v>
      </c>
      <c r="G10" s="18">
        <v>0</v>
      </c>
      <c r="H10" s="20" t="s">
        <v>25</v>
      </c>
      <c r="I10" s="21">
        <f>IF(C10=1,60,IF(C10=4,90,IF(C10=5,90,60)))</f>
        <v>60</v>
      </c>
      <c r="J10" s="22">
        <f>MAX(D10,G10)</f>
        <v>39</v>
      </c>
      <c r="K10" s="23">
        <f>D10-E10+F10</f>
        <v>0</v>
      </c>
      <c r="L10" s="24">
        <f>IF(K10-G10=0,0,"chyba")</f>
        <v>0</v>
      </c>
      <c r="N10" s="25">
        <f>J10/I10</f>
        <v>0.65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18">
        <v>353</v>
      </c>
      <c r="B11" s="18"/>
      <c r="C11" s="19">
        <v>2</v>
      </c>
      <c r="D11" s="18">
        <v>20</v>
      </c>
      <c r="E11" s="18">
        <v>20</v>
      </c>
      <c r="F11" s="18">
        <v>0</v>
      </c>
      <c r="G11" s="18">
        <v>0</v>
      </c>
      <c r="H11" s="20" t="s">
        <v>26</v>
      </c>
      <c r="I11" s="21">
        <f>IF(C11=1,60,IF(C11=4,90,IF(C11=5,90,60)))</f>
        <v>60</v>
      </c>
      <c r="J11" s="22">
        <f>MAX(D11,G11)</f>
        <v>20</v>
      </c>
      <c r="K11" s="23">
        <f>D11-E11+F11</f>
        <v>0</v>
      </c>
      <c r="L11" s="24">
        <f>IF(K11-G11=0,0,"chyba")</f>
        <v>0</v>
      </c>
      <c r="N11" s="25">
        <f>J11/I11</f>
        <v>0.3333333333333333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18">
        <v>304</v>
      </c>
      <c r="B12" s="18"/>
      <c r="C12" s="19">
        <v>2</v>
      </c>
      <c r="D12" s="18">
        <v>20</v>
      </c>
      <c r="E12" s="18">
        <v>20</v>
      </c>
      <c r="F12" s="18">
        <v>0</v>
      </c>
      <c r="G12" s="18">
        <v>0</v>
      </c>
      <c r="H12" s="20" t="s">
        <v>27</v>
      </c>
      <c r="I12" s="21">
        <f>IF(C12=1,60,IF(C12=4,90,IF(C12=5,90,60)))</f>
        <v>60</v>
      </c>
      <c r="J12" s="22">
        <f>MAX(D12,G12)</f>
        <v>20</v>
      </c>
      <c r="K12" s="23">
        <f>D12-E12+F12</f>
        <v>0</v>
      </c>
      <c r="L12" s="24">
        <f>IF(K12-G12=0,0,"chyba")</f>
        <v>0</v>
      </c>
      <c r="N12" s="25">
        <f>J12/I12</f>
        <v>0.3333333333333333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18">
        <v>260810</v>
      </c>
      <c r="B13" s="18"/>
      <c r="C13" s="19">
        <v>2</v>
      </c>
      <c r="D13" s="18">
        <v>15</v>
      </c>
      <c r="E13" s="18">
        <v>15</v>
      </c>
      <c r="F13" s="18">
        <v>0</v>
      </c>
      <c r="G13" s="18">
        <v>0</v>
      </c>
      <c r="H13" s="20" t="s">
        <v>28</v>
      </c>
      <c r="I13" s="21">
        <f>IF(C13=1,60,IF(C13=4,90,IF(C13=5,90,60)))</f>
        <v>60</v>
      </c>
      <c r="J13" s="22">
        <f>MAX(D13,G13)</f>
        <v>15</v>
      </c>
      <c r="K13" s="23">
        <f>D13-E13+F13</f>
        <v>0</v>
      </c>
      <c r="L13" s="24">
        <f>IF(K13-G13=0,0,"chyba")</f>
        <v>0</v>
      </c>
      <c r="N13" s="25">
        <f>J13/I13</f>
        <v>0.25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18">
        <v>303</v>
      </c>
      <c r="B14" s="18"/>
      <c r="C14" s="19">
        <v>2</v>
      </c>
      <c r="D14" s="18">
        <v>22</v>
      </c>
      <c r="E14" s="18">
        <v>22</v>
      </c>
      <c r="F14" s="18">
        <v>0</v>
      </c>
      <c r="G14" s="18">
        <v>0</v>
      </c>
      <c r="H14" s="20" t="s">
        <v>29</v>
      </c>
      <c r="I14" s="21">
        <f>IF(C14=1,60,IF(C14=4,90,IF(C14=5,90,60)))</f>
        <v>60</v>
      </c>
      <c r="J14" s="22">
        <f>MAX(D14,G14)</f>
        <v>22</v>
      </c>
      <c r="K14" s="23">
        <f>D14-E14+F14</f>
        <v>0</v>
      </c>
      <c r="L14" s="24">
        <f>IF(K14-G14=0,0,"chyba")</f>
        <v>0</v>
      </c>
      <c r="N14" s="25">
        <f>J14/I14</f>
        <v>0.36666666666666664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>
      <c r="A15" s="18">
        <v>260811</v>
      </c>
      <c r="B15" s="18"/>
      <c r="C15" s="19">
        <v>2</v>
      </c>
      <c r="D15" s="18">
        <v>30</v>
      </c>
      <c r="E15" s="18">
        <v>30</v>
      </c>
      <c r="F15" s="18">
        <v>0</v>
      </c>
      <c r="G15" s="18">
        <v>0</v>
      </c>
      <c r="H15" s="20" t="s">
        <v>30</v>
      </c>
      <c r="I15" s="21">
        <f>IF(C15=1,60,IF(C15=4,90,IF(C15=5,90,60)))</f>
        <v>60</v>
      </c>
      <c r="J15" s="22">
        <f>MAX(D15,G15)</f>
        <v>30</v>
      </c>
      <c r="K15" s="23">
        <f>D15-E15+F15</f>
        <v>0</v>
      </c>
      <c r="L15" s="24">
        <f>IF(K15-G15=0,0,"chyba")</f>
        <v>0</v>
      </c>
      <c r="N15" s="25">
        <f>J15/I15</f>
        <v>0.5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>
        <v>367</v>
      </c>
      <c r="B16" s="18"/>
      <c r="C16" s="19">
        <v>2</v>
      </c>
      <c r="D16" s="18">
        <v>8</v>
      </c>
      <c r="E16" s="18">
        <v>8</v>
      </c>
      <c r="F16" s="18">
        <v>0</v>
      </c>
      <c r="G16" s="18">
        <v>0</v>
      </c>
      <c r="H16" s="20" t="s">
        <v>31</v>
      </c>
      <c r="I16" s="21">
        <f>IF(C16=1,60,IF(C16=4,90,IF(C16=5,90,60)))</f>
        <v>60</v>
      </c>
      <c r="J16" s="22">
        <f>MAX(D16,G16)</f>
        <v>8</v>
      </c>
      <c r="K16" s="23">
        <f>D16-E16+F16</f>
        <v>0</v>
      </c>
      <c r="L16" s="24">
        <f>IF(K16-G16=0,0,"chyba")</f>
        <v>0</v>
      </c>
      <c r="N16" s="25">
        <f>J16/I16</f>
        <v>0.13333333333333333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8">
        <v>398</v>
      </c>
      <c r="B17" s="18"/>
      <c r="C17" s="19">
        <v>2</v>
      </c>
      <c r="D17" s="18">
        <v>43</v>
      </c>
      <c r="E17" s="18">
        <v>43</v>
      </c>
      <c r="F17" s="18">
        <v>0</v>
      </c>
      <c r="G17" s="18">
        <v>0</v>
      </c>
      <c r="H17" s="20" t="s">
        <v>31</v>
      </c>
      <c r="I17" s="21">
        <f>IF(C17=1,60,IF(C17=4,90,IF(C17=5,90,60)))</f>
        <v>60</v>
      </c>
      <c r="J17" s="22">
        <f>MAX(D17,G17)</f>
        <v>43</v>
      </c>
      <c r="K17" s="23">
        <f>D17-E17+F17</f>
        <v>0</v>
      </c>
      <c r="L17" s="24">
        <f>IF(K17-G17=0,0,"chyba")</f>
        <v>0</v>
      </c>
      <c r="N17" s="25">
        <f>J17/I17</f>
        <v>0.7166666666666667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18">
        <v>379</v>
      </c>
      <c r="B18" s="18"/>
      <c r="C18" s="19">
        <v>2</v>
      </c>
      <c r="D18" s="18">
        <v>45</v>
      </c>
      <c r="E18" s="18">
        <v>45</v>
      </c>
      <c r="F18" s="18">
        <v>0</v>
      </c>
      <c r="G18" s="18">
        <v>0</v>
      </c>
      <c r="H18" s="20" t="s">
        <v>32</v>
      </c>
      <c r="I18" s="21">
        <f>IF(C18=1,60,IF(C18=4,90,IF(C18=5,90,60)))</f>
        <v>60</v>
      </c>
      <c r="J18" s="22">
        <f>MAX(D18,G18)</f>
        <v>45</v>
      </c>
      <c r="K18" s="23">
        <f>D18-E18+F18</f>
        <v>0</v>
      </c>
      <c r="L18" s="24">
        <f>IF(K18-G18=0,0,"chyba")</f>
        <v>0</v>
      </c>
      <c r="N18" s="25">
        <f>J18/I18</f>
        <v>0.75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18">
        <v>344</v>
      </c>
      <c r="B19" s="18"/>
      <c r="C19" s="19">
        <v>2</v>
      </c>
      <c r="D19" s="18">
        <v>51</v>
      </c>
      <c r="E19" s="18">
        <v>51</v>
      </c>
      <c r="F19" s="18">
        <v>0</v>
      </c>
      <c r="G19" s="18">
        <v>0</v>
      </c>
      <c r="H19" s="20" t="s">
        <v>33</v>
      </c>
      <c r="I19" s="21">
        <f>IF(C19=1,60,IF(C19=4,90,IF(C19=5,90,60)))</f>
        <v>60</v>
      </c>
      <c r="J19" s="22">
        <f>MAX(D19,G19)</f>
        <v>51</v>
      </c>
      <c r="K19" s="23">
        <f>D19-E19+F19</f>
        <v>0</v>
      </c>
      <c r="L19" s="24">
        <f>IF(K19-G19=0,0,"chyba")</f>
        <v>0</v>
      </c>
      <c r="N19" s="25">
        <f>J19/I19</f>
        <v>0.85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18">
        <v>353</v>
      </c>
      <c r="B20" s="18"/>
      <c r="C20" s="19">
        <v>2</v>
      </c>
      <c r="D20" s="18">
        <v>18</v>
      </c>
      <c r="E20" s="18">
        <v>18</v>
      </c>
      <c r="F20" s="18">
        <v>0</v>
      </c>
      <c r="G20" s="18">
        <v>0</v>
      </c>
      <c r="H20" s="20" t="s">
        <v>34</v>
      </c>
      <c r="I20" s="21">
        <f>IF(C20=1,60,IF(C20=4,90,IF(C20=5,90,60)))</f>
        <v>60</v>
      </c>
      <c r="J20" s="22">
        <f>MAX(D20,G20)</f>
        <v>18</v>
      </c>
      <c r="K20" s="23">
        <f>D20-E20+F20</f>
        <v>0</v>
      </c>
      <c r="L20" s="24">
        <f>IF(K20-G20=0,0,"chyba")</f>
        <v>0</v>
      </c>
      <c r="N20" s="25">
        <f>J20/I20</f>
        <v>0.3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18">
        <v>346</v>
      </c>
      <c r="B21" s="18"/>
      <c r="C21" s="19">
        <v>2</v>
      </c>
      <c r="D21" s="18">
        <v>35</v>
      </c>
      <c r="E21" s="18">
        <v>35</v>
      </c>
      <c r="F21" s="18">
        <v>0</v>
      </c>
      <c r="G21" s="18">
        <v>0</v>
      </c>
      <c r="H21" s="20" t="s">
        <v>35</v>
      </c>
      <c r="I21" s="21">
        <f>IF(C21=1,60,IF(C21=4,90,IF(C21=5,90,60)))</f>
        <v>60</v>
      </c>
      <c r="J21" s="22">
        <f>MAX(D21,G21)</f>
        <v>35</v>
      </c>
      <c r="K21" s="23">
        <f>D21-E21+F21</f>
        <v>0</v>
      </c>
      <c r="L21" s="24">
        <f>IF(K21-G21=0,0,"chyba")</f>
        <v>0</v>
      </c>
      <c r="N21" s="25">
        <f>J21/I21</f>
        <v>0.5833333333333334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18">
        <v>260810</v>
      </c>
      <c r="B22" s="18"/>
      <c r="C22" s="19">
        <v>2</v>
      </c>
      <c r="D22" s="18">
        <v>24</v>
      </c>
      <c r="E22" s="18">
        <v>24</v>
      </c>
      <c r="F22" s="18">
        <v>0</v>
      </c>
      <c r="G22" s="18">
        <v>0</v>
      </c>
      <c r="H22" s="20" t="s">
        <v>36</v>
      </c>
      <c r="I22" s="21">
        <f>IF(C22=1,60,IF(C22=4,90,IF(C22=5,90,60)))</f>
        <v>60</v>
      </c>
      <c r="J22" s="22">
        <f>MAX(D22,G22)</f>
        <v>24</v>
      </c>
      <c r="K22" s="23">
        <f>D22-E22+F22</f>
        <v>0</v>
      </c>
      <c r="L22" s="24">
        <f>IF(K22-G22=0,0,"chyba")</f>
        <v>0</v>
      </c>
      <c r="N22" s="25">
        <f>J22/I22</f>
        <v>0.4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18">
        <v>260812</v>
      </c>
      <c r="B23" s="18"/>
      <c r="C23" s="19">
        <v>2</v>
      </c>
      <c r="D23" s="18">
        <v>15</v>
      </c>
      <c r="E23" s="18">
        <v>15</v>
      </c>
      <c r="F23" s="18">
        <v>0</v>
      </c>
      <c r="G23" s="18">
        <v>0</v>
      </c>
      <c r="H23" s="20" t="s">
        <v>36</v>
      </c>
      <c r="I23" s="21">
        <f>IF(C23=1,60,IF(C23=4,90,IF(C23=5,90,60)))</f>
        <v>60</v>
      </c>
      <c r="J23" s="22">
        <f>MAX(D23,G23)</f>
        <v>15</v>
      </c>
      <c r="K23" s="23">
        <f>D23-E23+F23</f>
        <v>0</v>
      </c>
      <c r="L23" s="24">
        <f>IF(K23-G23=0,0,"chyba")</f>
        <v>0</v>
      </c>
      <c r="N23" s="25">
        <f>J23/I23</f>
        <v>0.25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18">
        <v>367</v>
      </c>
      <c r="B24" s="18"/>
      <c r="C24" s="19">
        <v>2</v>
      </c>
      <c r="D24" s="18">
        <v>28</v>
      </c>
      <c r="E24" s="18">
        <v>28</v>
      </c>
      <c r="F24" s="18">
        <v>0</v>
      </c>
      <c r="G24" s="18">
        <v>0</v>
      </c>
      <c r="H24" s="20" t="s">
        <v>37</v>
      </c>
      <c r="I24" s="21">
        <f>IF(C24=1,60,IF(C24=4,90,IF(C24=5,90,60)))</f>
        <v>60</v>
      </c>
      <c r="J24" s="22">
        <f>MAX(D24,G24)</f>
        <v>28</v>
      </c>
      <c r="K24" s="23">
        <f>D24-E24+F24</f>
        <v>0</v>
      </c>
      <c r="L24" s="24">
        <f>IF(K24-G24=0,0,"chyba")</f>
        <v>0</v>
      </c>
      <c r="N24" s="25">
        <f>J24/I24</f>
        <v>0.4666666666666667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18">
        <v>354</v>
      </c>
      <c r="B25" s="18"/>
      <c r="C25" s="19">
        <v>2</v>
      </c>
      <c r="D25" s="18">
        <v>22</v>
      </c>
      <c r="E25" s="18">
        <v>22</v>
      </c>
      <c r="F25" s="18">
        <v>0</v>
      </c>
      <c r="G25" s="18">
        <v>0</v>
      </c>
      <c r="H25" s="20" t="s">
        <v>38</v>
      </c>
      <c r="I25" s="21">
        <f>IF(C25=1,60,IF(C25=4,90,IF(C25=5,90,60)))</f>
        <v>60</v>
      </c>
      <c r="J25" s="22">
        <f>MAX(D25,G25)</f>
        <v>22</v>
      </c>
      <c r="K25" s="23">
        <f>D26-E26+F26</f>
        <v>0</v>
      </c>
      <c r="L25" s="24">
        <f>IF(K25-G26=0,0,"chyba")</f>
        <v>0</v>
      </c>
      <c r="N25" s="25">
        <f>J25/I25</f>
        <v>0.36666666666666664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18">
        <v>260811</v>
      </c>
      <c r="B26" s="18"/>
      <c r="C26" s="19">
        <v>2</v>
      </c>
      <c r="D26" s="18">
        <v>25</v>
      </c>
      <c r="E26" s="18">
        <v>25</v>
      </c>
      <c r="F26" s="18">
        <v>0</v>
      </c>
      <c r="G26" s="18">
        <v>0</v>
      </c>
      <c r="H26" s="20" t="s">
        <v>39</v>
      </c>
      <c r="I26" s="21">
        <f>IF(C26=1,60,IF(C26=4,90,IF(C26=5,90,60)))</f>
        <v>60</v>
      </c>
      <c r="J26" s="22">
        <f>MAX(D26,G26)</f>
        <v>25</v>
      </c>
      <c r="K26" s="23">
        <f>D27-E27+F27</f>
        <v>0</v>
      </c>
      <c r="L26" s="24">
        <f>IF(K26-G27=0,0,"chyba")</f>
        <v>0</v>
      </c>
      <c r="N26" s="25">
        <f>J26/I26</f>
        <v>0.4166666666666667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18">
        <v>398</v>
      </c>
      <c r="B27" s="18"/>
      <c r="C27" s="19">
        <v>2</v>
      </c>
      <c r="D27" s="18">
        <v>47</v>
      </c>
      <c r="E27" s="18">
        <v>47</v>
      </c>
      <c r="F27" s="18">
        <v>0</v>
      </c>
      <c r="G27" s="18">
        <v>0</v>
      </c>
      <c r="H27" s="20" t="s">
        <v>40</v>
      </c>
      <c r="I27" s="21">
        <f>IF(C27=1,60,IF(C27=4,90,IF(C27=5,90,60)))</f>
        <v>60</v>
      </c>
      <c r="J27" s="22">
        <f>MAX(D27,G27)</f>
        <v>47</v>
      </c>
      <c r="K27" s="23">
        <f>D28-E28+F28</f>
        <v>0</v>
      </c>
      <c r="L27" s="24">
        <f>IF(K27-G28=0,0,"chyba")</f>
        <v>0</v>
      </c>
      <c r="N27" s="25">
        <f>J27/I27</f>
        <v>0.7833333333333333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18">
        <v>303</v>
      </c>
      <c r="B28" s="18"/>
      <c r="C28" s="19">
        <v>2</v>
      </c>
      <c r="D28" s="18">
        <v>42</v>
      </c>
      <c r="E28" s="18">
        <v>42</v>
      </c>
      <c r="F28" s="18">
        <v>0</v>
      </c>
      <c r="G28" s="18">
        <v>0</v>
      </c>
      <c r="H28" s="20" t="s">
        <v>41</v>
      </c>
      <c r="I28" s="21">
        <f>IF(C28=1,60,IF(C28=4,90,IF(C28=5,90,60)))</f>
        <v>60</v>
      </c>
      <c r="J28" s="22">
        <f>MAX(D28,G28)</f>
        <v>42</v>
      </c>
      <c r="K28" s="23">
        <f>D29-E29+F29</f>
        <v>0</v>
      </c>
      <c r="L28" s="24">
        <f>IF(K28-G29=0,0,"chyba")</f>
        <v>0</v>
      </c>
      <c r="N28" s="25">
        <f>J28/I28</f>
        <v>0.7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18">
        <v>304</v>
      </c>
      <c r="B29" s="18"/>
      <c r="C29" s="19">
        <v>2</v>
      </c>
      <c r="D29" s="18">
        <v>30</v>
      </c>
      <c r="E29" s="18">
        <v>30</v>
      </c>
      <c r="F29" s="18">
        <v>0</v>
      </c>
      <c r="G29" s="18">
        <v>0</v>
      </c>
      <c r="H29" s="20" t="s">
        <v>42</v>
      </c>
      <c r="I29" s="21">
        <f>IF(C29=1,60,IF(C29=4,90,IF(C29=5,90,60)))</f>
        <v>60</v>
      </c>
      <c r="J29" s="22">
        <f>MAX(D29,G29)</f>
        <v>30</v>
      </c>
      <c r="K29" s="23">
        <f>D30-E30+F30</f>
        <v>0</v>
      </c>
      <c r="L29" s="24">
        <f>IF(K29-G30=0,0,"chyba")</f>
        <v>0</v>
      </c>
      <c r="N29" s="25">
        <f>J29/I29</f>
        <v>0.5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18">
        <v>379</v>
      </c>
      <c r="B30" s="18"/>
      <c r="C30" s="19">
        <v>2</v>
      </c>
      <c r="D30" s="18">
        <v>28</v>
      </c>
      <c r="E30" s="18">
        <v>28</v>
      </c>
      <c r="F30" s="18">
        <v>0</v>
      </c>
      <c r="G30" s="18">
        <v>0</v>
      </c>
      <c r="H30" s="20" t="s">
        <v>42</v>
      </c>
      <c r="I30" s="21">
        <f>IF(C30=1,60,IF(C30=4,90,IF(C30=5,90,60)))</f>
        <v>60</v>
      </c>
      <c r="J30" s="22">
        <f>MAX(D30,G30)</f>
        <v>28</v>
      </c>
      <c r="K30" s="23">
        <f>D31-E31+F31</f>
        <v>0</v>
      </c>
      <c r="L30" s="24">
        <f>IF(K30-G31=0,0,"chyba")</f>
        <v>0</v>
      </c>
      <c r="N30" s="25">
        <f>J30/I30</f>
        <v>0.4666666666666667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>
      <c r="A31" s="18">
        <v>346</v>
      </c>
      <c r="B31" s="18"/>
      <c r="C31" s="19">
        <v>2</v>
      </c>
      <c r="D31" s="18">
        <v>37</v>
      </c>
      <c r="E31" s="18">
        <v>37</v>
      </c>
      <c r="F31" s="18">
        <v>0</v>
      </c>
      <c r="G31" s="18">
        <v>0</v>
      </c>
      <c r="H31" s="20" t="s">
        <v>43</v>
      </c>
      <c r="I31" s="21">
        <f>IF(C31=1,60,IF(C31=4,90,IF(C31=5,90,60)))</f>
        <v>60</v>
      </c>
      <c r="J31" s="22">
        <f>MAX(D31,G31)</f>
        <v>37</v>
      </c>
      <c r="K31" s="23">
        <f>D32-E32+F32</f>
        <v>0</v>
      </c>
      <c r="L31" s="24">
        <f>IF(K31-G32=0,0,"chyba")</f>
        <v>0</v>
      </c>
      <c r="N31" s="25">
        <f>J31/I31</f>
        <v>0.6166666666666667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18">
        <v>303</v>
      </c>
      <c r="B32" s="18"/>
      <c r="C32" s="19">
        <v>2</v>
      </c>
      <c r="D32" s="18">
        <v>30</v>
      </c>
      <c r="E32" s="18">
        <v>30</v>
      </c>
      <c r="F32" s="18">
        <v>0</v>
      </c>
      <c r="G32" s="18">
        <v>0</v>
      </c>
      <c r="H32" s="20" t="s">
        <v>44</v>
      </c>
      <c r="I32" s="21">
        <f>IF(C32=1,60,IF(C32=4,90,IF(C32=5,90,60)))</f>
        <v>60</v>
      </c>
      <c r="J32" s="22">
        <f>MAX(D32,G32)</f>
        <v>30</v>
      </c>
      <c r="K32" s="23">
        <f>D33-E33+F33</f>
        <v>0</v>
      </c>
      <c r="L32" s="24">
        <f>IF(K32-G33=0,0,"chyba")</f>
        <v>0</v>
      </c>
      <c r="N32" s="25">
        <f>J32/I32</f>
        <v>0.5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18">
        <v>353</v>
      </c>
      <c r="B33" s="18"/>
      <c r="C33" s="19">
        <v>2</v>
      </c>
      <c r="D33" s="18">
        <v>33</v>
      </c>
      <c r="E33" s="18">
        <v>33</v>
      </c>
      <c r="F33" s="18">
        <v>0</v>
      </c>
      <c r="G33" s="18">
        <v>0</v>
      </c>
      <c r="H33" s="20" t="s">
        <v>45</v>
      </c>
      <c r="I33" s="21">
        <f>IF(C33=1,60,IF(C33=4,90,IF(C33=5,90,60)))</f>
        <v>60</v>
      </c>
      <c r="J33" s="22">
        <f>MAX(D33,G33)</f>
        <v>33</v>
      </c>
      <c r="K33" s="23">
        <f>D34-E34+F34</f>
        <v>0</v>
      </c>
      <c r="L33" s="24">
        <f>IF(K33-G34=0,0,"chyba")</f>
        <v>0</v>
      </c>
      <c r="N33" s="25">
        <f>J33/I33</f>
        <v>0.55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>
      <c r="A34" s="18">
        <v>260812</v>
      </c>
      <c r="B34" s="18"/>
      <c r="C34" s="19">
        <v>2</v>
      </c>
      <c r="D34" s="18">
        <v>20</v>
      </c>
      <c r="E34" s="18">
        <v>20</v>
      </c>
      <c r="F34" s="18">
        <v>0</v>
      </c>
      <c r="G34" s="18">
        <v>0</v>
      </c>
      <c r="H34" s="20" t="s">
        <v>46</v>
      </c>
      <c r="I34" s="21">
        <f>IF(C34=1,60,IF(C34=4,90,IF(C34=5,90,60)))</f>
        <v>60</v>
      </c>
      <c r="J34" s="22">
        <f>MAX(D34,G34)</f>
        <v>20</v>
      </c>
      <c r="K34" s="23">
        <f>D35-E35+F35</f>
        <v>0</v>
      </c>
      <c r="L34" s="24">
        <f>IF(K34-G35=0,0,"chyba")</f>
        <v>0</v>
      </c>
      <c r="N34" s="25">
        <f>J34/I34</f>
        <v>0.3333333333333333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>
      <c r="A35" s="18">
        <v>367</v>
      </c>
      <c r="B35" s="18"/>
      <c r="C35" s="19">
        <v>2</v>
      </c>
      <c r="D35" s="18">
        <v>47</v>
      </c>
      <c r="E35" s="18">
        <v>47</v>
      </c>
      <c r="F35" s="18">
        <v>0</v>
      </c>
      <c r="G35" s="18">
        <v>0</v>
      </c>
      <c r="H35" s="20" t="s">
        <v>47</v>
      </c>
      <c r="I35" s="21">
        <f>IF(C35=1,60,IF(C35=4,90,IF(C35=5,90,60)))</f>
        <v>60</v>
      </c>
      <c r="J35" s="22">
        <f>MAX(D35,G35)</f>
        <v>47</v>
      </c>
      <c r="K35" s="23">
        <f>D36-E36+F36</f>
        <v>0</v>
      </c>
      <c r="L35" s="24">
        <f>IF(K35-G36=0,0,"chyba")</f>
        <v>0</v>
      </c>
      <c r="N35" s="25">
        <f>J35/I35</f>
        <v>0.7833333333333333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>
      <c r="A36" s="18">
        <v>398</v>
      </c>
      <c r="B36" s="18"/>
      <c r="C36" s="19">
        <v>2</v>
      </c>
      <c r="D36" s="18">
        <v>56</v>
      </c>
      <c r="E36" s="18">
        <v>56</v>
      </c>
      <c r="F36" s="18">
        <v>0</v>
      </c>
      <c r="G36" s="18">
        <v>0</v>
      </c>
      <c r="H36" s="20" t="s">
        <v>47</v>
      </c>
      <c r="I36" s="21">
        <f>IF(C36=1,60,IF(C36=4,90,IF(C36=5,90,60)))</f>
        <v>60</v>
      </c>
      <c r="J36" s="22">
        <f>MAX(D36,G36)</f>
        <v>56</v>
      </c>
      <c r="K36" s="23">
        <f>D37-E37+F37</f>
        <v>0</v>
      </c>
      <c r="L36" s="24">
        <f>IF(K36-G37=0,0,"chyba")</f>
        <v>0</v>
      </c>
      <c r="N36" s="25">
        <f>J36/I36</f>
        <v>0.9333333333333333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>
      <c r="A37" s="18">
        <v>344</v>
      </c>
      <c r="B37" s="18"/>
      <c r="C37" s="19">
        <v>2</v>
      </c>
      <c r="D37" s="18">
        <v>36</v>
      </c>
      <c r="E37" s="18">
        <v>36</v>
      </c>
      <c r="F37" s="18">
        <v>0</v>
      </c>
      <c r="G37" s="18">
        <v>0</v>
      </c>
      <c r="H37" s="20" t="s">
        <v>48</v>
      </c>
      <c r="I37" s="21">
        <f>IF(C37=1,60,IF(C37=4,90,IF(C37=5,90,60)))</f>
        <v>60</v>
      </c>
      <c r="J37" s="22">
        <f>MAX(D37,G37)</f>
        <v>36</v>
      </c>
      <c r="K37" s="23">
        <f>D38-E38+F38</f>
        <v>0</v>
      </c>
      <c r="L37" s="24">
        <f>IF(K37-G38=0,0,"chyba")</f>
        <v>0</v>
      </c>
      <c r="N37" s="25">
        <f>J37/I37</f>
        <v>0.6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>
      <c r="A38" s="18">
        <v>630085</v>
      </c>
      <c r="B38" s="18"/>
      <c r="C38" s="19">
        <v>2</v>
      </c>
      <c r="D38" s="18">
        <v>20</v>
      </c>
      <c r="E38" s="18">
        <v>20</v>
      </c>
      <c r="F38" s="18">
        <v>0</v>
      </c>
      <c r="G38" s="18">
        <v>0</v>
      </c>
      <c r="H38" s="20" t="s">
        <v>49</v>
      </c>
      <c r="I38" s="21">
        <f>IF(C38=1,60,IF(C38=4,90,IF(C38=5,90,60)))</f>
        <v>60</v>
      </c>
      <c r="J38" s="22">
        <f>MAX(D38,G38)</f>
        <v>20</v>
      </c>
      <c r="K38" s="23">
        <f>D39-E39+F39</f>
        <v>0</v>
      </c>
      <c r="L38" s="24">
        <f>IF(K38-G39=0,0,"chyba")</f>
        <v>0</v>
      </c>
      <c r="N38" s="25">
        <f>J38/I38</f>
        <v>0.3333333333333333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>
      <c r="A39" s="18">
        <v>346</v>
      </c>
      <c r="B39" s="18"/>
      <c r="C39" s="19">
        <v>2</v>
      </c>
      <c r="D39" s="18">
        <v>55</v>
      </c>
      <c r="E39" s="18">
        <v>55</v>
      </c>
      <c r="F39" s="18">
        <v>0</v>
      </c>
      <c r="G39" s="18">
        <v>0</v>
      </c>
      <c r="H39" s="20" t="s">
        <v>50</v>
      </c>
      <c r="I39" s="21">
        <f>IF(C39=1,60,IF(C39=4,90,IF(C39=5,90,60)))</f>
        <v>60</v>
      </c>
      <c r="J39" s="22">
        <f>MAX(D39,G39)</f>
        <v>55</v>
      </c>
      <c r="K39" s="23">
        <f>D40-E40+F40</f>
        <v>0</v>
      </c>
      <c r="L39" s="24">
        <f>IF(K39-G40=0,0,"chyba")</f>
        <v>0</v>
      </c>
      <c r="N39" s="25">
        <f>J39/I39</f>
        <v>0.9166666666666666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>
      <c r="A40" s="18">
        <v>260811</v>
      </c>
      <c r="B40" s="18"/>
      <c r="C40" s="19">
        <v>2</v>
      </c>
      <c r="D40" s="18">
        <v>40</v>
      </c>
      <c r="E40" s="18">
        <v>40</v>
      </c>
      <c r="F40" s="18">
        <v>0</v>
      </c>
      <c r="G40" s="18">
        <v>0</v>
      </c>
      <c r="H40" s="20" t="s">
        <v>51</v>
      </c>
      <c r="I40" s="21">
        <f>IF(C40=1,60,IF(C40=4,90,IF(C40=5,90,60)))</f>
        <v>60</v>
      </c>
      <c r="J40" s="22">
        <f>MAX(D40,G40)</f>
        <v>40</v>
      </c>
      <c r="K40" s="23">
        <f>D41-E41+F41</f>
        <v>0</v>
      </c>
      <c r="L40" s="24">
        <f>IF(K40-G41=0,0,"chyba")</f>
        <v>0</v>
      </c>
      <c r="N40" s="25">
        <f>J40/I40</f>
        <v>0.6666666666666666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>
      <c r="A41" s="18">
        <v>354</v>
      </c>
      <c r="B41" s="18"/>
      <c r="C41" s="19">
        <v>2</v>
      </c>
      <c r="D41" s="18">
        <v>15</v>
      </c>
      <c r="E41" s="18">
        <v>15</v>
      </c>
      <c r="F41" s="18">
        <v>0</v>
      </c>
      <c r="G41" s="18">
        <v>0</v>
      </c>
      <c r="H41" s="20" t="s">
        <v>52</v>
      </c>
      <c r="I41" s="21">
        <f>IF(C41=1,60,IF(C41=4,90,IF(C41=5,90,60)))</f>
        <v>60</v>
      </c>
      <c r="J41" s="22">
        <f>MAX(D41,G41)</f>
        <v>15</v>
      </c>
      <c r="K41" s="23">
        <f>D42-E42+F42</f>
        <v>0</v>
      </c>
      <c r="L41" s="24">
        <f>IF(K41-G42=0,0,"chyba")</f>
        <v>0</v>
      </c>
      <c r="N41" s="25">
        <f>J41/I41</f>
        <v>0.25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>
      <c r="A42" s="18">
        <v>304</v>
      </c>
      <c r="B42" s="18"/>
      <c r="C42" s="19">
        <v>2</v>
      </c>
      <c r="D42" s="18">
        <v>36</v>
      </c>
      <c r="E42" s="18">
        <v>36</v>
      </c>
      <c r="F42" s="18">
        <v>0</v>
      </c>
      <c r="G42" s="18">
        <v>0</v>
      </c>
      <c r="H42" s="20" t="s">
        <v>53</v>
      </c>
      <c r="I42" s="21">
        <f>IF(C42=1,60,IF(C42=4,90,IF(C42=5,90,60)))</f>
        <v>60</v>
      </c>
      <c r="J42" s="22">
        <f>MAX(D42,G42)</f>
        <v>36</v>
      </c>
      <c r="K42" s="23">
        <f>D43-E43+F43</f>
        <v>0</v>
      </c>
      <c r="L42" s="24">
        <f>IF(K42-G43=0,0,"chyba")</f>
        <v>0</v>
      </c>
      <c r="N42" s="25">
        <f>J42/I42</f>
        <v>0.6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>
      <c r="A43" s="18">
        <v>260810</v>
      </c>
      <c r="B43" s="18"/>
      <c r="C43" s="19">
        <v>2</v>
      </c>
      <c r="D43" s="18">
        <v>25</v>
      </c>
      <c r="E43" s="18">
        <v>25</v>
      </c>
      <c r="F43" s="18">
        <v>0</v>
      </c>
      <c r="G43" s="18">
        <v>0</v>
      </c>
      <c r="H43" s="20" t="s">
        <v>54</v>
      </c>
      <c r="I43" s="21">
        <f>IF(C43=1,60,IF(C43=4,90,IF(C43=5,90,60)))</f>
        <v>60</v>
      </c>
      <c r="J43" s="22">
        <f>MAX(D43,G43)</f>
        <v>25</v>
      </c>
      <c r="K43" s="23">
        <f>D44-E44+F44</f>
        <v>0</v>
      </c>
      <c r="L43" s="24">
        <f>IF(K43-G44=0,0,"chyba")</f>
        <v>0</v>
      </c>
      <c r="N43" s="25">
        <f>J43/I43</f>
        <v>0.4166666666666667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>
      <c r="A44" s="18">
        <v>379</v>
      </c>
      <c r="B44" s="18"/>
      <c r="C44" s="19">
        <v>2</v>
      </c>
      <c r="D44" s="18">
        <v>50</v>
      </c>
      <c r="E44" s="18">
        <v>50</v>
      </c>
      <c r="F44" s="18">
        <v>0</v>
      </c>
      <c r="G44" s="18">
        <v>0</v>
      </c>
      <c r="H44" s="20" t="s">
        <v>55</v>
      </c>
      <c r="I44" s="21">
        <f>IF(C44=1,60,IF(C44=4,90,IF(C44=5,90,60)))</f>
        <v>60</v>
      </c>
      <c r="J44" s="22">
        <f>MAX(D44,G44)</f>
        <v>50</v>
      </c>
      <c r="K44" s="23">
        <f>D45-E45+F45</f>
        <v>0</v>
      </c>
      <c r="L44" s="24">
        <f>IF(K44-G45=0,0,"chyba")</f>
        <v>0</v>
      </c>
      <c r="N44" s="25">
        <f>J44/I44</f>
        <v>0.8333333333333334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>
      <c r="A45" s="18">
        <v>398</v>
      </c>
      <c r="B45" s="18"/>
      <c r="C45" s="19">
        <v>2</v>
      </c>
      <c r="D45" s="18">
        <v>36</v>
      </c>
      <c r="E45" s="18">
        <v>36</v>
      </c>
      <c r="F45" s="18">
        <v>0</v>
      </c>
      <c r="G45" s="18">
        <v>0</v>
      </c>
      <c r="H45" s="20" t="s">
        <v>55</v>
      </c>
      <c r="I45" s="21">
        <f>IF(C45=1,60,IF(C45=4,90,IF(C45=5,90,60)))</f>
        <v>60</v>
      </c>
      <c r="J45" s="22">
        <f>MAX(D45,G45)</f>
        <v>36</v>
      </c>
      <c r="K45" s="23">
        <f>D46-E46+F46</f>
        <v>0</v>
      </c>
      <c r="L45" s="24">
        <f>IF(K45-G46=0,0,"chyba")</f>
        <v>0</v>
      </c>
      <c r="N45" s="25">
        <f>J45/I45</f>
        <v>0.6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>
      <c r="A46" s="18">
        <v>303</v>
      </c>
      <c r="B46" s="18"/>
      <c r="C46" s="19">
        <v>2</v>
      </c>
      <c r="D46" s="18">
        <v>28</v>
      </c>
      <c r="E46" s="18">
        <v>28</v>
      </c>
      <c r="F46" s="18">
        <v>0</v>
      </c>
      <c r="G46" s="18">
        <v>0</v>
      </c>
      <c r="H46" s="20" t="s">
        <v>56</v>
      </c>
      <c r="I46" s="21">
        <f>IF(C46=1,60,IF(C46=4,90,IF(C46=5,90,60)))</f>
        <v>60</v>
      </c>
      <c r="J46" s="22">
        <f>MAX(D46,G46)</f>
        <v>28</v>
      </c>
      <c r="K46" s="23">
        <f>D47-E47+F47</f>
        <v>0</v>
      </c>
      <c r="L46" s="24">
        <f>IF(K46-G47=0,0,"chyba")</f>
        <v>0</v>
      </c>
      <c r="N46" s="25">
        <f>J46/I46</f>
        <v>0.4666666666666667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>
      <c r="A47" s="18">
        <v>353</v>
      </c>
      <c r="B47" s="18"/>
      <c r="C47" s="19">
        <v>2</v>
      </c>
      <c r="D47" s="18">
        <v>33</v>
      </c>
      <c r="E47" s="18">
        <v>33</v>
      </c>
      <c r="F47" s="18">
        <v>0</v>
      </c>
      <c r="G47" s="18">
        <v>0</v>
      </c>
      <c r="H47" s="20" t="s">
        <v>57</v>
      </c>
      <c r="I47" s="21">
        <f>IF(C47=1,60,IF(C47=4,90,IF(C47=5,90,60)))</f>
        <v>60</v>
      </c>
      <c r="J47" s="22">
        <f>MAX(D47,G47)</f>
        <v>33</v>
      </c>
      <c r="K47" s="23">
        <f>D48-E48+F48</f>
        <v>0</v>
      </c>
      <c r="L47" s="24">
        <f>IF(K47-G48=0,0,"chyba")</f>
        <v>0</v>
      </c>
      <c r="N47" s="25">
        <f>J47/I47</f>
        <v>0.55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>
      <c r="A48" s="18">
        <v>367</v>
      </c>
      <c r="B48" s="18"/>
      <c r="C48" s="19">
        <v>2</v>
      </c>
      <c r="D48" s="18">
        <v>43</v>
      </c>
      <c r="E48" s="18">
        <v>43</v>
      </c>
      <c r="F48" s="18">
        <v>0</v>
      </c>
      <c r="G48" s="18">
        <v>0</v>
      </c>
      <c r="H48" s="20" t="s">
        <v>58</v>
      </c>
      <c r="I48" s="21">
        <f>IF(C48=1,60,IF(C48=4,90,IF(C48=5,90,60)))</f>
        <v>60</v>
      </c>
      <c r="J48" s="22">
        <f>MAX(D48,G48)</f>
        <v>43</v>
      </c>
      <c r="K48" s="23">
        <f>D49-E49+F49</f>
        <v>0</v>
      </c>
      <c r="L48" s="24">
        <f>IF(K48-G49=0,0,"chyba")</f>
        <v>0</v>
      </c>
      <c r="N48" s="25">
        <f>J48/I48</f>
        <v>0.7166666666666667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>
      <c r="A49" s="18">
        <v>344</v>
      </c>
      <c r="B49" s="18"/>
      <c r="C49" s="19">
        <v>2</v>
      </c>
      <c r="D49" s="18">
        <v>30</v>
      </c>
      <c r="E49" s="18">
        <v>30</v>
      </c>
      <c r="F49" s="18">
        <v>0</v>
      </c>
      <c r="G49" s="18">
        <v>0</v>
      </c>
      <c r="H49" s="20" t="s">
        <v>59</v>
      </c>
      <c r="I49" s="21">
        <f>IF(C49=1,60,IF(C49=4,90,IF(C49=5,90,60)))</f>
        <v>60</v>
      </c>
      <c r="J49" s="22">
        <f>MAX(D49,G49)</f>
        <v>30</v>
      </c>
      <c r="K49" s="23">
        <f>D50-E50+F50</f>
        <v>0</v>
      </c>
      <c r="L49" s="24">
        <f>IF(K49-G50=0,0,"chyba")</f>
        <v>0</v>
      </c>
      <c r="N49" s="25">
        <f>J49/I49</f>
        <v>0.5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>
      <c r="A50" s="18">
        <v>346</v>
      </c>
      <c r="B50" s="18"/>
      <c r="C50" s="19">
        <v>2</v>
      </c>
      <c r="D50" s="18">
        <v>31</v>
      </c>
      <c r="E50" s="18">
        <v>31</v>
      </c>
      <c r="F50" s="18">
        <v>0</v>
      </c>
      <c r="G50" s="18">
        <v>0</v>
      </c>
      <c r="H50" s="20" t="s">
        <v>60</v>
      </c>
      <c r="I50" s="21">
        <f>IF(C50=1,60,IF(C50=4,90,IF(C50=5,90,60)))</f>
        <v>60</v>
      </c>
      <c r="J50" s="22">
        <f>MAX(D50,G50)</f>
        <v>31</v>
      </c>
      <c r="K50" s="23">
        <f>D51-E51+F51</f>
        <v>0</v>
      </c>
      <c r="L50" s="24">
        <f>IF(K50-G51=0,0,"chyba")</f>
        <v>0</v>
      </c>
      <c r="N50" s="25">
        <f>J50/I50</f>
        <v>0.5166666666666667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>
      <c r="A51" s="18">
        <v>354</v>
      </c>
      <c r="B51" s="18"/>
      <c r="C51" s="19">
        <v>2</v>
      </c>
      <c r="D51" s="18">
        <v>15</v>
      </c>
      <c r="E51" s="18">
        <v>15</v>
      </c>
      <c r="F51" s="18">
        <v>0</v>
      </c>
      <c r="G51" s="18">
        <v>0</v>
      </c>
      <c r="H51" s="20" t="s">
        <v>61</v>
      </c>
      <c r="I51" s="21">
        <f>IF(C51=1,60,IF(C51=4,90,IF(C51=5,90,60)))</f>
        <v>60</v>
      </c>
      <c r="J51" s="22">
        <f>MAX(D51,G51)</f>
        <v>15</v>
      </c>
      <c r="K51" s="23">
        <f>D52-E52+F52</f>
        <v>0</v>
      </c>
      <c r="L51" s="24">
        <f>IF(K51-G52=0,0,"chyba")</f>
        <v>0</v>
      </c>
      <c r="N51" s="25">
        <f>J51/I51</f>
        <v>0.25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>
      <c r="A52" s="18">
        <v>303</v>
      </c>
      <c r="B52" s="18"/>
      <c r="C52" s="19">
        <v>2</v>
      </c>
      <c r="D52" s="18">
        <v>26</v>
      </c>
      <c r="E52" s="18">
        <v>26</v>
      </c>
      <c r="F52" s="18">
        <v>0</v>
      </c>
      <c r="G52" s="18">
        <v>0</v>
      </c>
      <c r="H52" s="20" t="s">
        <v>62</v>
      </c>
      <c r="I52" s="21">
        <f>IF(C52=1,60,IF(C52=4,90,IF(C52=5,90,60)))</f>
        <v>60</v>
      </c>
      <c r="J52" s="22">
        <f>MAX(D52,G52)</f>
        <v>26</v>
      </c>
      <c r="K52" s="23">
        <f>D53-E53+F53</f>
        <v>0</v>
      </c>
      <c r="L52" s="24">
        <f>IF(K52-G53=0,0,"chyba")</f>
        <v>0</v>
      </c>
      <c r="N52" s="25">
        <f>J52/I52</f>
        <v>0.43333333333333335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>
      <c r="A53" s="18">
        <v>690250</v>
      </c>
      <c r="B53" s="18"/>
      <c r="C53" s="19">
        <v>2</v>
      </c>
      <c r="D53" s="18">
        <v>17</v>
      </c>
      <c r="E53" s="18">
        <v>17</v>
      </c>
      <c r="F53" s="18">
        <v>0</v>
      </c>
      <c r="G53" s="18">
        <v>0</v>
      </c>
      <c r="H53" s="20" t="s">
        <v>63</v>
      </c>
      <c r="I53" s="21">
        <f>IF(C53=1,60,IF(C53=4,90,IF(C53=5,90,60)))</f>
        <v>60</v>
      </c>
      <c r="J53" s="22">
        <f>MAX(D53,G53)</f>
        <v>17</v>
      </c>
      <c r="K53" s="23">
        <f>D54-E54+F54</f>
        <v>0</v>
      </c>
      <c r="L53" s="24">
        <f>IF(K53-G54=0,0,"chyba")</f>
        <v>0</v>
      </c>
      <c r="N53" s="25">
        <f>J53/I53</f>
        <v>0.2833333333333333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>
      <c r="A54" s="18">
        <v>260810</v>
      </c>
      <c r="B54" s="18"/>
      <c r="C54" s="19">
        <v>2</v>
      </c>
      <c r="D54" s="18">
        <v>31</v>
      </c>
      <c r="E54" s="18">
        <v>31</v>
      </c>
      <c r="F54" s="18">
        <v>0</v>
      </c>
      <c r="G54" s="18">
        <v>0</v>
      </c>
      <c r="H54" s="20" t="s">
        <v>64</v>
      </c>
      <c r="I54" s="21">
        <f>IF(C54=1,60,IF(C54=4,90,IF(C54=5,90,60)))</f>
        <v>60</v>
      </c>
      <c r="J54" s="22">
        <f>MAX(D54,G54)</f>
        <v>31</v>
      </c>
      <c r="K54" s="23"/>
      <c r="L54" s="24"/>
      <c r="N54" s="25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10" ht="12.75">
      <c r="A55" s="28"/>
      <c r="B55" s="28"/>
      <c r="C55" s="22"/>
      <c r="D55" s="28"/>
      <c r="E55" s="28"/>
      <c r="F55" s="28"/>
      <c r="G55" s="28"/>
      <c r="H55" s="29"/>
      <c r="I55" s="22"/>
      <c r="J55" s="22"/>
    </row>
    <row r="56" spans="1:44" ht="12.75">
      <c r="A56" s="28" t="s">
        <v>65</v>
      </c>
      <c r="B56" s="28"/>
      <c r="C56" s="22"/>
      <c r="D56" s="28">
        <f>SUM(D9:D49)</f>
        <v>1318</v>
      </c>
      <c r="E56" s="28">
        <f>SUM(E9:E49)</f>
        <v>1318</v>
      </c>
      <c r="F56" s="28">
        <f>SUM(F9:F49)</f>
        <v>0</v>
      </c>
      <c r="G56" s="28">
        <f>SUM(G9:G49)</f>
        <v>0</v>
      </c>
      <c r="H56" s="29"/>
      <c r="I56" s="28">
        <f>SUM(I9:I49)</f>
        <v>2460</v>
      </c>
      <c r="J56" s="28">
        <f>SUM(J9:J49)</f>
        <v>1318</v>
      </c>
      <c r="K56" s="23">
        <f>D56-E56+F56</f>
        <v>0</v>
      </c>
      <c r="L56" s="30">
        <f>IF(K56-G56=0,0,"chyba")</f>
        <v>0</v>
      </c>
      <c r="N56" s="25">
        <f>J56/I56</f>
        <v>0.5357723577235772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</sheetData>
  <sheetProtection selectLockedCells="1" selectUnlockedCells="1"/>
  <mergeCells count="1">
    <mergeCell ref="H2:W2"/>
  </mergeCells>
  <conditionalFormatting sqref="AI9:AR54 AI56:AR56">
    <cfRule type="expression" priority="1" dxfId="0" stopIfTrue="1">
      <formula>($J9/$I9)&gt;AI$8</formula>
    </cfRule>
  </conditionalFormatting>
  <conditionalFormatting sqref="O9:AH54 O56:AH56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7"/>
  <sheetViews>
    <sheetView showGridLines="0" tabSelected="1" workbookViewId="0" topLeftCell="A61">
      <selection activeCell="F157" sqref="F157"/>
    </sheetView>
  </sheetViews>
  <sheetFormatPr defaultColWidth="8.796875" defaultRowHeight="14.25"/>
  <cols>
    <col min="1" max="1" width="11.09765625" style="0" customWidth="1"/>
    <col min="2" max="2" width="6.3984375" style="0" customWidth="1"/>
    <col min="3" max="3" width="6.296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1" customWidth="1"/>
    <col min="9" max="10" width="8.09765625" style="0" customWidth="1"/>
    <col min="11" max="12" width="6" style="0" customWidth="1"/>
    <col min="13" max="13" width="1.796875" style="0" customWidth="1"/>
    <col min="14" max="14" width="5.09765625" style="2" customWidth="1"/>
    <col min="15" max="44" width="1.796875" style="0" customWidth="1"/>
  </cols>
  <sheetData>
    <row r="1" spans="1:9" ht="12.75">
      <c r="A1" s="3" t="s">
        <v>0</v>
      </c>
      <c r="C1" s="4" t="s">
        <v>1</v>
      </c>
      <c r="H1" s="5" t="s">
        <v>2</v>
      </c>
      <c r="I1" t="s">
        <v>3</v>
      </c>
    </row>
    <row r="2" spans="1:24" ht="12.75">
      <c r="A2" s="6" t="s">
        <v>4</v>
      </c>
      <c r="C2" t="s">
        <v>66</v>
      </c>
      <c r="H2" s="5" t="s">
        <v>67</v>
      </c>
      <c r="I2" s="6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" ht="12.75">
      <c r="A3" s="6"/>
      <c r="H3" t="s">
        <v>7</v>
      </c>
    </row>
    <row r="4" spans="1:9" ht="12.75">
      <c r="A4" s="6" t="s">
        <v>8</v>
      </c>
      <c r="C4" s="7" t="s">
        <v>68</v>
      </c>
      <c r="H4" s="5" t="s">
        <v>10</v>
      </c>
      <c r="I4" t="s">
        <v>69</v>
      </c>
    </row>
    <row r="6" ht="12.75">
      <c r="A6" s="8" t="s">
        <v>12</v>
      </c>
    </row>
    <row r="8" spans="1:44" s="17" customFormat="1" ht="12.75">
      <c r="A8" s="9" t="s">
        <v>13</v>
      </c>
      <c r="B8" s="10" t="s">
        <v>14</v>
      </c>
      <c r="C8" s="10" t="s">
        <v>15</v>
      </c>
      <c r="D8" s="10" t="s">
        <v>16</v>
      </c>
      <c r="E8" s="10" t="s">
        <v>17</v>
      </c>
      <c r="F8" s="10" t="s">
        <v>18</v>
      </c>
      <c r="G8" s="10" t="s">
        <v>19</v>
      </c>
      <c r="H8" s="11" t="s">
        <v>20</v>
      </c>
      <c r="I8" s="10" t="s">
        <v>21</v>
      </c>
      <c r="J8" s="12" t="s">
        <v>22</v>
      </c>
      <c r="K8" s="13" t="s">
        <v>23</v>
      </c>
      <c r="L8" s="13" t="s">
        <v>23</v>
      </c>
      <c r="M8" s="14"/>
      <c r="N8" s="15">
        <v>0.05</v>
      </c>
      <c r="O8" s="16">
        <v>0.05</v>
      </c>
      <c r="P8" s="16">
        <f>O8+$N8</f>
        <v>0.1</v>
      </c>
      <c r="Q8" s="16">
        <f>P8+$N8</f>
        <v>0.15000000000000002</v>
      </c>
      <c r="R8" s="16">
        <f>Q8+$N8</f>
        <v>0.2</v>
      </c>
      <c r="S8" s="16">
        <f>R8+$N8</f>
        <v>0.25</v>
      </c>
      <c r="T8" s="16">
        <f>S8+$N8</f>
        <v>0.3</v>
      </c>
      <c r="U8" s="16">
        <f>T8+$N8</f>
        <v>0.35</v>
      </c>
      <c r="V8" s="16">
        <f>U8+$N8</f>
        <v>0.39999999999999997</v>
      </c>
      <c r="W8" s="16">
        <f>V8+$N8</f>
        <v>0.44999999999999996</v>
      </c>
      <c r="X8" s="16">
        <f>W8+$N8</f>
        <v>0.49999999999999994</v>
      </c>
      <c r="Y8" s="16">
        <f>X8+$N8</f>
        <v>0.5499999999999999</v>
      </c>
      <c r="Z8" s="16">
        <f>Y8+$N8</f>
        <v>0.6</v>
      </c>
      <c r="AA8" s="16">
        <f>Z8+$N8</f>
        <v>0.65</v>
      </c>
      <c r="AB8" s="16">
        <f>AA8+$N8</f>
        <v>0.7000000000000001</v>
      </c>
      <c r="AC8" s="16">
        <f>AB8+$N8</f>
        <v>0.7500000000000001</v>
      </c>
      <c r="AD8" s="16">
        <f>AC8+$N8</f>
        <v>0.8000000000000002</v>
      </c>
      <c r="AE8" s="16">
        <f>AD8+$N8</f>
        <v>0.8500000000000002</v>
      </c>
      <c r="AF8" s="16">
        <f>AE8+$N8</f>
        <v>0.9000000000000002</v>
      </c>
      <c r="AG8" s="16">
        <f>AF8+$N8</f>
        <v>0.9500000000000003</v>
      </c>
      <c r="AH8" s="16">
        <f>AG8+$N8</f>
        <v>1.0000000000000002</v>
      </c>
      <c r="AI8" s="16">
        <f>AH8+$N8</f>
        <v>1.0500000000000003</v>
      </c>
      <c r="AJ8" s="16">
        <f>AI8+$N8</f>
        <v>1.1000000000000003</v>
      </c>
      <c r="AK8" s="16">
        <f>AJ8+$N8</f>
        <v>1.1500000000000004</v>
      </c>
      <c r="AL8" s="16">
        <f>AK8+$N8</f>
        <v>1.2000000000000004</v>
      </c>
      <c r="AM8" s="16">
        <f>AL8+$N8</f>
        <v>1.2500000000000004</v>
      </c>
      <c r="AN8" s="16">
        <f>AM8+$N8</f>
        <v>1.3000000000000005</v>
      </c>
      <c r="AO8" s="16">
        <f>AN8+$N8</f>
        <v>1.3500000000000005</v>
      </c>
      <c r="AP8" s="16">
        <f>AO8+$N8</f>
        <v>1.4000000000000006</v>
      </c>
      <c r="AQ8" s="16">
        <f>AP8+$N8</f>
        <v>1.4500000000000006</v>
      </c>
      <c r="AR8" s="16">
        <f>AQ8+$N8</f>
        <v>1.5000000000000007</v>
      </c>
    </row>
    <row r="9" spans="1:44" ht="12.75">
      <c r="A9" s="18">
        <v>354</v>
      </c>
      <c r="B9" s="18"/>
      <c r="C9" s="19">
        <v>2</v>
      </c>
      <c r="D9" s="18">
        <v>0</v>
      </c>
      <c r="E9" s="18">
        <v>0</v>
      </c>
      <c r="F9" s="18">
        <v>20</v>
      </c>
      <c r="G9" s="18">
        <v>20</v>
      </c>
      <c r="H9" s="20" t="s">
        <v>70</v>
      </c>
      <c r="I9" s="21">
        <f>IF(C9=1,60,IF(C9=4,90,IF(C9=5,90,60)))</f>
        <v>60</v>
      </c>
      <c r="J9" s="22">
        <f>MAX(D9,G9)</f>
        <v>20</v>
      </c>
      <c r="K9" s="23">
        <f>D9-E9+F9</f>
        <v>20</v>
      </c>
      <c r="L9" s="24">
        <f>IF(K9-G9=0,0,"chyba")</f>
        <v>0</v>
      </c>
      <c r="N9" s="25">
        <f>J9/I9</f>
        <v>0.3333333333333333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18">
        <v>353</v>
      </c>
      <c r="B10" s="18"/>
      <c r="C10" s="19">
        <v>2</v>
      </c>
      <c r="D10" s="18">
        <v>0</v>
      </c>
      <c r="E10" s="18">
        <v>0</v>
      </c>
      <c r="F10" s="18">
        <v>30</v>
      </c>
      <c r="G10" s="18">
        <v>30</v>
      </c>
      <c r="H10" s="20" t="s">
        <v>71</v>
      </c>
      <c r="I10" s="21">
        <f>IF(C10=1,60,IF(C10=4,90,IF(C10=5,90,60)))</f>
        <v>60</v>
      </c>
      <c r="J10" s="22">
        <f>MAX(D10,G10)</f>
        <v>30</v>
      </c>
      <c r="K10" s="23">
        <f>D9-E9+F9</f>
        <v>20</v>
      </c>
      <c r="L10" s="24">
        <f>IF(K10-G9=0,0,"chyba")</f>
        <v>0</v>
      </c>
      <c r="N10" s="25">
        <f>J9/I9</f>
        <v>0.3333333333333333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18">
        <v>367</v>
      </c>
      <c r="B11" s="18"/>
      <c r="C11" s="19">
        <v>4</v>
      </c>
      <c r="D11" s="18">
        <v>0</v>
      </c>
      <c r="E11" s="18">
        <v>0</v>
      </c>
      <c r="F11" s="18">
        <v>30</v>
      </c>
      <c r="G11" s="18">
        <v>30</v>
      </c>
      <c r="H11" s="20" t="s">
        <v>71</v>
      </c>
      <c r="I11" s="21">
        <f>IF(C11=1,60,IF(C11=4,90,IF(C11=5,90,60)))</f>
        <v>90</v>
      </c>
      <c r="J11" s="22">
        <f>MAX(D11,G11)</f>
        <v>30</v>
      </c>
      <c r="K11" s="23">
        <f>D11-E11+F11</f>
        <v>30</v>
      </c>
      <c r="L11" s="24">
        <f>IF(K11-G11=0,0,"chyba")</f>
        <v>0</v>
      </c>
      <c r="N11" s="25">
        <f>J11/I11</f>
        <v>0.3333333333333333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18">
        <v>630085</v>
      </c>
      <c r="B12" s="18"/>
      <c r="C12" s="19">
        <v>2</v>
      </c>
      <c r="D12" s="18">
        <v>0</v>
      </c>
      <c r="E12" s="18">
        <v>0</v>
      </c>
      <c r="F12" s="18">
        <v>17</v>
      </c>
      <c r="G12" s="18">
        <v>17</v>
      </c>
      <c r="H12" s="20" t="s">
        <v>71</v>
      </c>
      <c r="I12" s="21">
        <f>IF(C12=1,60,IF(C12=4,90,IF(C12=5,90,60)))</f>
        <v>60</v>
      </c>
      <c r="J12" s="22">
        <f>MAX(D12,G12)</f>
        <v>17</v>
      </c>
      <c r="K12" s="23">
        <f>D12-E12+F12</f>
        <v>17</v>
      </c>
      <c r="L12" s="24">
        <f>IF(K12-G12=0,0,"chyba")</f>
        <v>0</v>
      </c>
      <c r="N12" s="25">
        <f>J12/I12</f>
        <v>0.2833333333333333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18">
        <v>303</v>
      </c>
      <c r="B13" s="18"/>
      <c r="C13" s="19">
        <v>2</v>
      </c>
      <c r="D13" s="18">
        <v>0</v>
      </c>
      <c r="E13" s="18">
        <v>0</v>
      </c>
      <c r="F13" s="18">
        <v>24</v>
      </c>
      <c r="G13" s="18">
        <v>24</v>
      </c>
      <c r="H13" s="20" t="s">
        <v>72</v>
      </c>
      <c r="I13" s="21">
        <f>IF(C13=1,60,IF(C13=4,90,IF(C13=5,90,60)))</f>
        <v>60</v>
      </c>
      <c r="J13" s="22">
        <f>MAX(D13,G13)</f>
        <v>24</v>
      </c>
      <c r="K13" s="23">
        <f>D13-E13+F13</f>
        <v>24</v>
      </c>
      <c r="L13" s="24">
        <f>IF(K13-G13=0,0,"chyba")</f>
        <v>0</v>
      </c>
      <c r="N13" s="25">
        <f>J13/I13</f>
        <v>0.4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18">
        <v>260810</v>
      </c>
      <c r="B14" s="18"/>
      <c r="C14" s="19">
        <v>2</v>
      </c>
      <c r="D14" s="18">
        <v>0</v>
      </c>
      <c r="E14" s="18">
        <v>0</v>
      </c>
      <c r="F14" s="18">
        <v>21</v>
      </c>
      <c r="G14" s="18">
        <v>21</v>
      </c>
      <c r="H14" s="20" t="s">
        <v>73</v>
      </c>
      <c r="I14" s="21">
        <f>IF(C14=1,60,IF(C14=4,90,IF(C14=5,90,60)))</f>
        <v>60</v>
      </c>
      <c r="J14" s="22">
        <f>MAX(D14,G14)</f>
        <v>21</v>
      </c>
      <c r="K14" s="23">
        <f>D14-E14+F14</f>
        <v>21</v>
      </c>
      <c r="L14" s="24">
        <f>IF(K14-G14=0,0,"chyba")</f>
        <v>0</v>
      </c>
      <c r="N14" s="25">
        <f>J14/I14</f>
        <v>0.35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>
      <c r="A15" s="18">
        <v>690260</v>
      </c>
      <c r="B15" s="18"/>
      <c r="C15" s="19">
        <v>2</v>
      </c>
      <c r="D15" s="18">
        <v>0</v>
      </c>
      <c r="E15" s="18">
        <v>0</v>
      </c>
      <c r="F15" s="18">
        <v>27</v>
      </c>
      <c r="G15" s="18">
        <v>27</v>
      </c>
      <c r="H15" s="20" t="s">
        <v>73</v>
      </c>
      <c r="I15" s="21">
        <f>IF(C15=1,60,IF(C15=4,90,IF(C15=5,90,60)))</f>
        <v>60</v>
      </c>
      <c r="J15" s="22">
        <f>MAX(D15,G15)</f>
        <v>27</v>
      </c>
      <c r="K15" s="23">
        <f>D15-E15+F15</f>
        <v>27</v>
      </c>
      <c r="L15" s="24">
        <f>IF(K15-G15=0,0,"chyba")</f>
        <v>0</v>
      </c>
      <c r="N15" s="25">
        <f>J15/I15</f>
        <v>0.45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>
        <v>670780</v>
      </c>
      <c r="B16" s="18"/>
      <c r="C16" s="19">
        <v>2</v>
      </c>
      <c r="D16" s="18">
        <v>0</v>
      </c>
      <c r="E16" s="18">
        <v>0</v>
      </c>
      <c r="F16" s="18">
        <v>26</v>
      </c>
      <c r="G16" s="18">
        <v>26</v>
      </c>
      <c r="H16" s="20" t="s">
        <v>74</v>
      </c>
      <c r="I16" s="21">
        <f>IF(C16=1,60,IF(C16=4,90,IF(C16=5,90,60)))</f>
        <v>60</v>
      </c>
      <c r="J16" s="22">
        <f>MAX(D16,G16)</f>
        <v>26</v>
      </c>
      <c r="K16" s="23">
        <f>D16-E16+F16</f>
        <v>26</v>
      </c>
      <c r="L16" s="24">
        <f>IF(K16-G16=0,0,"chyba")</f>
        <v>0</v>
      </c>
      <c r="N16" s="25">
        <f>J16/I16</f>
        <v>0.43333333333333335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8">
        <v>346</v>
      </c>
      <c r="B17" s="18"/>
      <c r="C17" s="19">
        <v>4</v>
      </c>
      <c r="D17" s="18">
        <v>0</v>
      </c>
      <c r="E17" s="18">
        <v>0</v>
      </c>
      <c r="F17" s="18">
        <v>27</v>
      </c>
      <c r="G17" s="18">
        <v>27</v>
      </c>
      <c r="H17" s="20" t="s">
        <v>75</v>
      </c>
      <c r="I17" s="21">
        <f>IF(C17=1,60,IF(C17=4,90,IF(C17=5,90,60)))</f>
        <v>90</v>
      </c>
      <c r="J17" s="22">
        <f>MAX(D17,G17)</f>
        <v>27</v>
      </c>
      <c r="K17" s="23">
        <f>D17-E17+F17</f>
        <v>27</v>
      </c>
      <c r="L17" s="24">
        <f>IF(K17-G17=0,0,"chyba")</f>
        <v>0</v>
      </c>
      <c r="N17" s="25">
        <f>J17/I17</f>
        <v>0.3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18">
        <v>260550</v>
      </c>
      <c r="B18" s="18"/>
      <c r="C18" s="19">
        <v>2</v>
      </c>
      <c r="D18" s="18">
        <v>0</v>
      </c>
      <c r="E18" s="18">
        <v>0</v>
      </c>
      <c r="F18" s="18">
        <v>3</v>
      </c>
      <c r="G18" s="18">
        <v>3</v>
      </c>
      <c r="H18" s="20" t="s">
        <v>75</v>
      </c>
      <c r="I18" s="21">
        <f>IF(C18=1,60,IF(C18=4,90,IF(C18=5,90,60)))</f>
        <v>60</v>
      </c>
      <c r="J18" s="22">
        <f>MAX(D18,G18)</f>
        <v>3</v>
      </c>
      <c r="K18" s="23">
        <f>D18-E18+F18</f>
        <v>3</v>
      </c>
      <c r="L18" s="24">
        <f>IF(K18-G18=0,0,"chyba")</f>
        <v>0</v>
      </c>
      <c r="N18" s="25">
        <f>J18/I18</f>
        <v>0.05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18">
        <v>398</v>
      </c>
      <c r="B19" s="18"/>
      <c r="C19" s="19">
        <v>2</v>
      </c>
      <c r="D19" s="18">
        <v>0</v>
      </c>
      <c r="E19" s="18">
        <v>0</v>
      </c>
      <c r="F19" s="18">
        <v>31</v>
      </c>
      <c r="G19" s="18">
        <v>31</v>
      </c>
      <c r="H19" s="20" t="s">
        <v>76</v>
      </c>
      <c r="I19" s="21">
        <f>IF(C19=1,60,IF(C19=4,90,IF(C19=5,90,60)))</f>
        <v>60</v>
      </c>
      <c r="J19" s="22">
        <f>MAX(D19,G19)</f>
        <v>31</v>
      </c>
      <c r="K19" s="23">
        <f>D19-E19+F19</f>
        <v>31</v>
      </c>
      <c r="L19" s="24">
        <f>IF(K19-G19=0,0,"chyba")</f>
        <v>0</v>
      </c>
      <c r="N19" s="25">
        <f>J19/I19</f>
        <v>0.5166666666666667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18">
        <v>304</v>
      </c>
      <c r="B20" s="18"/>
      <c r="C20" s="19">
        <v>2</v>
      </c>
      <c r="D20" s="18">
        <v>0</v>
      </c>
      <c r="E20" s="18">
        <v>0</v>
      </c>
      <c r="F20" s="18">
        <v>32</v>
      </c>
      <c r="G20" s="18">
        <v>32</v>
      </c>
      <c r="H20" s="20" t="s">
        <v>77</v>
      </c>
      <c r="I20" s="21">
        <f>IF(C20=1,60,IF(C20=4,90,IF(C20=5,90,60)))</f>
        <v>60</v>
      </c>
      <c r="J20" s="22">
        <f>MAX(D20,G20)</f>
        <v>32</v>
      </c>
      <c r="K20" s="23">
        <f>D20-E20+F20</f>
        <v>32</v>
      </c>
      <c r="L20" s="24">
        <f>IF(K20-G20=0,0,"chyba")</f>
        <v>0</v>
      </c>
      <c r="N20" s="25">
        <f>J20/I20</f>
        <v>0.5333333333333333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18">
        <v>353</v>
      </c>
      <c r="B21" s="18"/>
      <c r="C21" s="19">
        <v>2</v>
      </c>
      <c r="D21" s="18">
        <v>0</v>
      </c>
      <c r="E21" s="18">
        <v>0</v>
      </c>
      <c r="F21" s="18">
        <v>13</v>
      </c>
      <c r="G21" s="18">
        <v>13</v>
      </c>
      <c r="H21" s="20" t="s">
        <v>78</v>
      </c>
      <c r="I21" s="21">
        <f>IF(C21=1,60,IF(C21=4,90,IF(C21=5,90,60)))</f>
        <v>60</v>
      </c>
      <c r="J21" s="22">
        <f>MAX(D21,G21)</f>
        <v>13</v>
      </c>
      <c r="K21" s="23">
        <f>D21-E21+F21</f>
        <v>13</v>
      </c>
      <c r="L21" s="24">
        <f>IF(K21-G21=0,0,"chyba")</f>
        <v>0</v>
      </c>
      <c r="N21" s="25">
        <f>J21/I21</f>
        <v>0.21666666666666667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18">
        <v>367</v>
      </c>
      <c r="B22" s="18"/>
      <c r="C22" s="19">
        <v>4</v>
      </c>
      <c r="D22" s="18">
        <v>0</v>
      </c>
      <c r="E22" s="18">
        <v>0</v>
      </c>
      <c r="F22" s="18">
        <v>42</v>
      </c>
      <c r="G22" s="18">
        <v>42</v>
      </c>
      <c r="H22" s="20" t="s">
        <v>78</v>
      </c>
      <c r="I22" s="21">
        <f>IF(C22=1,60,IF(C22=4,90,IF(C22=5,90,60)))</f>
        <v>90</v>
      </c>
      <c r="J22" s="22">
        <f>MAX(D22,G22)</f>
        <v>42</v>
      </c>
      <c r="K22" s="23">
        <f>D22-E22+F22</f>
        <v>42</v>
      </c>
      <c r="L22" s="24">
        <f>IF(K22-G22=0,0,"chyba")</f>
        <v>0</v>
      </c>
      <c r="N22" s="25">
        <f>J22/I22</f>
        <v>0.4666666666666667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18">
        <v>630085</v>
      </c>
      <c r="B23" s="18"/>
      <c r="C23" s="19">
        <v>2</v>
      </c>
      <c r="D23" s="18">
        <v>0</v>
      </c>
      <c r="E23" s="18">
        <v>0</v>
      </c>
      <c r="F23" s="18">
        <v>16</v>
      </c>
      <c r="G23" s="18">
        <v>16</v>
      </c>
      <c r="H23" s="20" t="s">
        <v>78</v>
      </c>
      <c r="I23" s="21">
        <f>IF(C23=1,60,IF(C23=4,90,IF(C23=5,90,60)))</f>
        <v>60</v>
      </c>
      <c r="J23" s="22">
        <f>MAX(D23,G23)</f>
        <v>16</v>
      </c>
      <c r="K23" s="23">
        <f>D23-E23+F23</f>
        <v>16</v>
      </c>
      <c r="L23" s="24">
        <f>IF(K23-G23=0,0,"chyba")</f>
        <v>0</v>
      </c>
      <c r="N23" s="25">
        <f>J23/I23</f>
        <v>0.26666666666666666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18">
        <v>354</v>
      </c>
      <c r="B24" s="18"/>
      <c r="C24" s="19">
        <v>2</v>
      </c>
      <c r="D24" s="18">
        <v>0</v>
      </c>
      <c r="E24" s="18">
        <v>0</v>
      </c>
      <c r="F24" s="18">
        <v>20</v>
      </c>
      <c r="G24" s="18">
        <v>20</v>
      </c>
      <c r="H24" s="20" t="s">
        <v>79</v>
      </c>
      <c r="I24" s="21">
        <f>IF(C24=1,60,IF(C24=4,90,IF(C24=5,90,60)))</f>
        <v>60</v>
      </c>
      <c r="J24" s="22">
        <f>MAX(D24,G24)</f>
        <v>20</v>
      </c>
      <c r="K24" s="23">
        <f>D24-E24+F24</f>
        <v>20</v>
      </c>
      <c r="L24" s="24">
        <f>IF(K24-G24=0,0,"chyba")</f>
        <v>0</v>
      </c>
      <c r="N24" s="25">
        <f>J24/I24</f>
        <v>0.3333333333333333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18">
        <v>303</v>
      </c>
      <c r="B25" s="18"/>
      <c r="C25" s="19">
        <v>2</v>
      </c>
      <c r="D25" s="18">
        <v>0</v>
      </c>
      <c r="E25" s="18">
        <v>0</v>
      </c>
      <c r="F25" s="18">
        <v>24</v>
      </c>
      <c r="G25" s="18">
        <v>24</v>
      </c>
      <c r="H25" s="20" t="s">
        <v>80</v>
      </c>
      <c r="I25" s="21">
        <f>IF(C25=1,60,IF(C25=4,90,IF(C25=5,90,60)))</f>
        <v>60</v>
      </c>
      <c r="J25" s="22">
        <f>MAX(D25,G25)</f>
        <v>24</v>
      </c>
      <c r="K25" s="23">
        <f>D25-E25+F25</f>
        <v>24</v>
      </c>
      <c r="L25" s="24">
        <f>IF(K25-G25=0,0,"chyba")</f>
        <v>0</v>
      </c>
      <c r="N25" s="25">
        <f>J25/I25</f>
        <v>0.4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18">
        <v>379</v>
      </c>
      <c r="B26" s="18"/>
      <c r="C26" s="19">
        <v>2</v>
      </c>
      <c r="D26" s="18">
        <v>0</v>
      </c>
      <c r="E26" s="18">
        <v>0</v>
      </c>
      <c r="F26" s="18">
        <v>15</v>
      </c>
      <c r="G26" s="18">
        <v>15</v>
      </c>
      <c r="H26" s="20" t="s">
        <v>81</v>
      </c>
      <c r="I26" s="21">
        <f>IF(C26=1,60,IF(C26=4,90,IF(C26=5,90,60)))</f>
        <v>60</v>
      </c>
      <c r="J26" s="22">
        <f>MAX(D26,G26)</f>
        <v>15</v>
      </c>
      <c r="K26" s="23">
        <f>D26-E26+F26</f>
        <v>15</v>
      </c>
      <c r="L26" s="24">
        <f>IF(K26-G26=0,0,"chyba")</f>
        <v>0</v>
      </c>
      <c r="N26" s="25">
        <f>J26/I26</f>
        <v>0.25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18">
        <v>260812</v>
      </c>
      <c r="B27" s="18"/>
      <c r="C27" s="19">
        <v>2</v>
      </c>
      <c r="D27" s="18">
        <v>0</v>
      </c>
      <c r="E27" s="18">
        <v>0</v>
      </c>
      <c r="F27" s="18">
        <v>24</v>
      </c>
      <c r="G27" s="18">
        <v>24</v>
      </c>
      <c r="H27" s="20" t="s">
        <v>81</v>
      </c>
      <c r="I27" s="21">
        <f>IF(C27=1,60,IF(C27=4,90,IF(C27=5,90,60)))</f>
        <v>60</v>
      </c>
      <c r="J27" s="22">
        <f>MAX(D27,G27)</f>
        <v>24</v>
      </c>
      <c r="K27" s="23">
        <f>D27-E27+F27</f>
        <v>24</v>
      </c>
      <c r="L27" s="24">
        <f>IF(K27-G27=0,0,"chyba")</f>
        <v>0</v>
      </c>
      <c r="N27" s="25">
        <f>J27/I27</f>
        <v>0.4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18">
        <v>680023</v>
      </c>
      <c r="B28" s="18"/>
      <c r="C28" s="19">
        <v>2</v>
      </c>
      <c r="D28" s="18">
        <v>0</v>
      </c>
      <c r="E28" s="18">
        <v>0</v>
      </c>
      <c r="F28" s="18">
        <v>23</v>
      </c>
      <c r="G28" s="18">
        <v>23</v>
      </c>
      <c r="H28" s="20" t="s">
        <v>82</v>
      </c>
      <c r="I28" s="21">
        <f>IF(C28=1,60,IF(C28=4,90,IF(C28=5,90,60)))</f>
        <v>60</v>
      </c>
      <c r="J28" s="22">
        <f>MAX(D28,G28)</f>
        <v>23</v>
      </c>
      <c r="K28" s="23">
        <f>D28-E28+F28</f>
        <v>23</v>
      </c>
      <c r="L28" s="24">
        <f>IF(K28-G28=0,0,"chyba")</f>
        <v>0</v>
      </c>
      <c r="N28" s="25">
        <f>J28/I28</f>
        <v>0.38333333333333336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18">
        <v>346</v>
      </c>
      <c r="B29" s="18"/>
      <c r="C29" s="19">
        <v>4</v>
      </c>
      <c r="D29" s="18">
        <v>0</v>
      </c>
      <c r="E29" s="18">
        <v>0</v>
      </c>
      <c r="F29" s="18">
        <v>19</v>
      </c>
      <c r="G29" s="18">
        <v>19</v>
      </c>
      <c r="H29" s="20" t="s">
        <v>83</v>
      </c>
      <c r="I29" s="21">
        <f>IF(C29=1,60,IF(C29=4,90,IF(C29=5,90,60)))</f>
        <v>90</v>
      </c>
      <c r="J29" s="22">
        <f>MAX(D29,G29)</f>
        <v>19</v>
      </c>
      <c r="K29" s="23">
        <f>D29-E29+F29</f>
        <v>19</v>
      </c>
      <c r="L29" s="24">
        <f>IF(K29-G29=0,0,"chyba")</f>
        <v>0</v>
      </c>
      <c r="N29" s="25">
        <f>J29/I29</f>
        <v>0.2111111111111111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18">
        <v>398</v>
      </c>
      <c r="B30" s="18"/>
      <c r="C30" s="19">
        <v>2</v>
      </c>
      <c r="D30" s="18">
        <v>0</v>
      </c>
      <c r="E30" s="18">
        <v>0</v>
      </c>
      <c r="F30" s="18">
        <v>38</v>
      </c>
      <c r="G30" s="18">
        <v>38</v>
      </c>
      <c r="H30" s="20" t="s">
        <v>84</v>
      </c>
      <c r="I30" s="21">
        <f>IF(C30=1,60,IF(C30=4,90,IF(C30=5,90,60)))</f>
        <v>60</v>
      </c>
      <c r="J30" s="22">
        <f>MAX(D30,G30)</f>
        <v>38</v>
      </c>
      <c r="K30" s="23">
        <f>D30-E30+F30</f>
        <v>38</v>
      </c>
      <c r="L30" s="24">
        <f>IF(K30-G30=0,0,"chyba")</f>
        <v>0</v>
      </c>
      <c r="N30" s="25">
        <f>J30/I30</f>
        <v>0.6333333333333333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>
      <c r="A31" s="18">
        <v>344</v>
      </c>
      <c r="B31" s="18"/>
      <c r="C31" s="19">
        <v>2</v>
      </c>
      <c r="D31" s="18">
        <v>0</v>
      </c>
      <c r="E31" s="18">
        <v>0</v>
      </c>
      <c r="F31" s="18">
        <v>41</v>
      </c>
      <c r="G31" s="18">
        <v>41</v>
      </c>
      <c r="H31" s="20" t="s">
        <v>85</v>
      </c>
      <c r="I31" s="21">
        <f>IF(C31=1,60,IF(C31=4,90,IF(C31=5,90,60)))</f>
        <v>60</v>
      </c>
      <c r="J31" s="22">
        <f>MAX(D31,G31)</f>
        <v>41</v>
      </c>
      <c r="K31" s="23">
        <f>D31-E31+F31</f>
        <v>41</v>
      </c>
      <c r="L31" s="24">
        <f>IF(K31-G31=0,0,"chyba")</f>
        <v>0</v>
      </c>
      <c r="N31" s="25">
        <f>J31/I31</f>
        <v>0.6833333333333333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18">
        <v>530190</v>
      </c>
      <c r="B32" s="18"/>
      <c r="C32" s="19">
        <v>2</v>
      </c>
      <c r="D32" s="18">
        <v>0</v>
      </c>
      <c r="E32" s="18">
        <v>0</v>
      </c>
      <c r="F32" s="18">
        <v>30</v>
      </c>
      <c r="G32" s="18">
        <v>30</v>
      </c>
      <c r="H32" s="20" t="s">
        <v>86</v>
      </c>
      <c r="I32" s="21">
        <f>IF(C32=1,60,IF(C32=4,90,IF(C32=5,90,60)))</f>
        <v>60</v>
      </c>
      <c r="J32" s="22">
        <f>MAX(D32,G32)</f>
        <v>30</v>
      </c>
      <c r="K32" s="23">
        <f>D32-E32+F32</f>
        <v>30</v>
      </c>
      <c r="L32" s="24">
        <f>IF(K32-G32=0,0,"chyba")</f>
        <v>0</v>
      </c>
      <c r="N32" s="25">
        <f>J32/I32</f>
        <v>0.5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18">
        <v>670780</v>
      </c>
      <c r="B33" s="18"/>
      <c r="C33" s="19">
        <v>2</v>
      </c>
      <c r="D33" s="18">
        <v>0</v>
      </c>
      <c r="E33" s="18">
        <v>0</v>
      </c>
      <c r="F33" s="18">
        <v>26</v>
      </c>
      <c r="G33" s="18">
        <v>26</v>
      </c>
      <c r="H33" s="20" t="s">
        <v>86</v>
      </c>
      <c r="I33" s="21">
        <f>IF(C33=1,60,IF(C33=4,90,IF(C33=5,90,60)))</f>
        <v>60</v>
      </c>
      <c r="J33" s="22">
        <f>MAX(D33,G33)</f>
        <v>26</v>
      </c>
      <c r="K33" s="23">
        <f>D33-E33+F33</f>
        <v>26</v>
      </c>
      <c r="L33" s="24">
        <f>IF(K33-G33=0,0,"chyba")</f>
        <v>0</v>
      </c>
      <c r="N33" s="25">
        <f>J33/I33</f>
        <v>0.43333333333333335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>
      <c r="A34" s="18">
        <v>353</v>
      </c>
      <c r="B34" s="18"/>
      <c r="C34" s="19">
        <v>2</v>
      </c>
      <c r="D34" s="18">
        <v>0</v>
      </c>
      <c r="E34" s="18">
        <v>0</v>
      </c>
      <c r="F34" s="18">
        <v>20</v>
      </c>
      <c r="G34" s="18">
        <v>20</v>
      </c>
      <c r="H34" s="20" t="s">
        <v>87</v>
      </c>
      <c r="I34" s="21">
        <f>IF(C34=1,60,IF(C34=4,90,IF(C34=5,90,60)))</f>
        <v>60</v>
      </c>
      <c r="J34" s="22">
        <f>MAX(D34,G34)</f>
        <v>20</v>
      </c>
      <c r="K34" s="23">
        <f>D34-E34+F34</f>
        <v>20</v>
      </c>
      <c r="L34" s="24">
        <f>IF(K34-G34=0,0,"chyba")</f>
        <v>0</v>
      </c>
      <c r="N34" s="25">
        <f>J34/I34</f>
        <v>0.3333333333333333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>
      <c r="A35" s="18">
        <v>367</v>
      </c>
      <c r="B35" s="18"/>
      <c r="C35" s="19">
        <v>2</v>
      </c>
      <c r="D35" s="18">
        <v>0</v>
      </c>
      <c r="E35" s="18">
        <v>0</v>
      </c>
      <c r="F35" s="18">
        <v>41</v>
      </c>
      <c r="G35" s="18">
        <v>41</v>
      </c>
      <c r="H35" s="20" t="s">
        <v>87</v>
      </c>
      <c r="I35" s="21">
        <f>IF(C35=1,60,IF(C35=4,90,IF(C35=5,90,60)))</f>
        <v>60</v>
      </c>
      <c r="J35" s="22">
        <f>MAX(D35,G35)</f>
        <v>41</v>
      </c>
      <c r="K35" s="23">
        <f>D35-E35+F35</f>
        <v>41</v>
      </c>
      <c r="L35" s="24">
        <f>IF(K35-G35=0,0,"chyba")</f>
        <v>0</v>
      </c>
      <c r="N35" s="25">
        <f>J35/I35</f>
        <v>0.6833333333333333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>
      <c r="A36" s="18">
        <v>354</v>
      </c>
      <c r="B36" s="18"/>
      <c r="C36" s="19">
        <v>2</v>
      </c>
      <c r="D36" s="18">
        <v>0</v>
      </c>
      <c r="E36" s="18">
        <v>0</v>
      </c>
      <c r="F36" s="18">
        <v>21</v>
      </c>
      <c r="G36" s="18">
        <v>21</v>
      </c>
      <c r="H36" s="20" t="s">
        <v>88</v>
      </c>
      <c r="I36" s="21">
        <f>IF(C36=1,60,IF(C36=4,90,IF(C36=5,90,60)))</f>
        <v>60</v>
      </c>
      <c r="J36" s="22">
        <f>MAX(D36,G36)</f>
        <v>21</v>
      </c>
      <c r="K36" s="23">
        <f>D36-E36+F36</f>
        <v>21</v>
      </c>
      <c r="L36" s="24">
        <f>IF(K36-G36=0,0,"chyba")</f>
        <v>0</v>
      </c>
      <c r="N36" s="25">
        <f>J36/I36</f>
        <v>0.35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>
      <c r="A37" s="18">
        <v>303</v>
      </c>
      <c r="B37" s="18"/>
      <c r="C37" s="19">
        <v>2</v>
      </c>
      <c r="D37" s="18">
        <v>0</v>
      </c>
      <c r="E37" s="18">
        <v>0</v>
      </c>
      <c r="F37" s="18">
        <v>30</v>
      </c>
      <c r="G37" s="18">
        <v>30</v>
      </c>
      <c r="H37" s="20" t="s">
        <v>89</v>
      </c>
      <c r="I37" s="21">
        <f>IF(C37=1,60,IF(C37=4,90,IF(C37=5,90,60)))</f>
        <v>60</v>
      </c>
      <c r="J37" s="22">
        <f>MAX(D37,G37)</f>
        <v>30</v>
      </c>
      <c r="K37" s="23">
        <f>D37-E37+F37</f>
        <v>30</v>
      </c>
      <c r="L37" s="24">
        <f>IF(K37-G37=0,0,"chyba")</f>
        <v>0</v>
      </c>
      <c r="N37" s="25">
        <f>J37/I37</f>
        <v>0.5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>
      <c r="A38" s="18">
        <v>379</v>
      </c>
      <c r="B38" s="18"/>
      <c r="C38" s="19">
        <v>2</v>
      </c>
      <c r="D38" s="18">
        <v>0</v>
      </c>
      <c r="E38" s="18">
        <v>0</v>
      </c>
      <c r="F38" s="18">
        <v>29</v>
      </c>
      <c r="G38" s="18">
        <v>29</v>
      </c>
      <c r="H38" s="20" t="s">
        <v>90</v>
      </c>
      <c r="I38" s="21">
        <f>IF(C38=1,60,IF(C38=4,90,IF(C38=5,90,60)))</f>
        <v>60</v>
      </c>
      <c r="J38" s="22">
        <f>MAX(D38,G38)</f>
        <v>29</v>
      </c>
      <c r="K38" s="23">
        <f>D38-E38+F38</f>
        <v>29</v>
      </c>
      <c r="L38" s="24">
        <f>IF(K38-G38=0,0,"chyba")</f>
        <v>0</v>
      </c>
      <c r="N38" s="25">
        <f>J38/I38</f>
        <v>0.48333333333333334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>
      <c r="A39" s="18">
        <v>260810</v>
      </c>
      <c r="B39" s="18"/>
      <c r="C39" s="19">
        <v>2</v>
      </c>
      <c r="D39" s="18">
        <v>0</v>
      </c>
      <c r="E39" s="18">
        <v>0</v>
      </c>
      <c r="F39" s="18">
        <v>37</v>
      </c>
      <c r="G39" s="18">
        <v>37</v>
      </c>
      <c r="H39" s="20" t="s">
        <v>90</v>
      </c>
      <c r="I39" s="21">
        <f>IF(C39=1,60,IF(C39=4,90,IF(C39=5,90,60)))</f>
        <v>60</v>
      </c>
      <c r="J39" s="22">
        <f>MAX(D39,G39)</f>
        <v>37</v>
      </c>
      <c r="K39" s="23">
        <f>D39-E39+F39</f>
        <v>37</v>
      </c>
      <c r="L39" s="24">
        <f>IF(K39-G39=0,0,"chyba")</f>
        <v>0</v>
      </c>
      <c r="N39" s="25">
        <f>J39/I39</f>
        <v>0.6166666666666667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>
      <c r="A40" s="18">
        <v>346</v>
      </c>
      <c r="B40" s="18"/>
      <c r="C40" s="19">
        <v>4</v>
      </c>
      <c r="D40" s="18">
        <v>0</v>
      </c>
      <c r="E40" s="18">
        <v>0</v>
      </c>
      <c r="F40" s="18">
        <v>27</v>
      </c>
      <c r="G40" s="18">
        <v>27</v>
      </c>
      <c r="H40" s="20" t="s">
        <v>91</v>
      </c>
      <c r="I40" s="21">
        <f>IF(C40=1,60,IF(C40=4,90,IF(C40=5,90,60)))</f>
        <v>90</v>
      </c>
      <c r="J40" s="22">
        <f>MAX(D40,G40)</f>
        <v>27</v>
      </c>
      <c r="K40" s="23">
        <f>D40-E40+F40</f>
        <v>27</v>
      </c>
      <c r="L40" s="24">
        <f>IF(K40-G40=0,0,"chyba")</f>
        <v>0</v>
      </c>
      <c r="N40" s="25">
        <f>J40/I40</f>
        <v>0.3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>
      <c r="A41" s="18">
        <v>630085</v>
      </c>
      <c r="B41" s="18"/>
      <c r="C41" s="19">
        <v>2</v>
      </c>
      <c r="D41" s="18">
        <v>0</v>
      </c>
      <c r="E41" s="18">
        <v>0</v>
      </c>
      <c r="F41" s="18">
        <v>15</v>
      </c>
      <c r="G41" s="18">
        <v>15</v>
      </c>
      <c r="H41" s="20" t="s">
        <v>91</v>
      </c>
      <c r="I41" s="21">
        <f>IF(C41=1,60,IF(C41=4,90,IF(C41=5,90,60)))</f>
        <v>60</v>
      </c>
      <c r="J41" s="22">
        <f>MAX(D41,G41)</f>
        <v>15</v>
      </c>
      <c r="K41" s="23">
        <f>D41-E41+F41</f>
        <v>15</v>
      </c>
      <c r="L41" s="24">
        <f>IF(K41-G41=0,0,"chyba")</f>
        <v>0</v>
      </c>
      <c r="N41" s="25">
        <f>J41/I41</f>
        <v>0.25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>
      <c r="A42" s="18">
        <v>398</v>
      </c>
      <c r="B42" s="18"/>
      <c r="C42" s="19">
        <v>2</v>
      </c>
      <c r="D42" s="18">
        <v>0</v>
      </c>
      <c r="E42" s="18">
        <v>0</v>
      </c>
      <c r="F42" s="18">
        <v>53</v>
      </c>
      <c r="G42" s="18">
        <v>53</v>
      </c>
      <c r="H42" s="20" t="s">
        <v>92</v>
      </c>
      <c r="I42" s="21">
        <f>IF(C42=1,60,IF(C42=4,90,IF(C42=5,90,60)))</f>
        <v>60</v>
      </c>
      <c r="J42" s="22">
        <f>MAX(D42,G42)</f>
        <v>53</v>
      </c>
      <c r="K42" s="23">
        <f>D42-E42+F42</f>
        <v>53</v>
      </c>
      <c r="L42" s="24">
        <f>IF(K42-G42=0,0,"chyba")</f>
        <v>0</v>
      </c>
      <c r="N42" s="25">
        <f>J42/I42</f>
        <v>0.8833333333333333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>
      <c r="A43" s="18">
        <v>344</v>
      </c>
      <c r="B43" s="18"/>
      <c r="C43" s="19">
        <v>2</v>
      </c>
      <c r="D43" s="18">
        <v>0</v>
      </c>
      <c r="E43" s="18">
        <v>0</v>
      </c>
      <c r="F43" s="18">
        <v>44</v>
      </c>
      <c r="G43" s="18">
        <v>44</v>
      </c>
      <c r="H43" s="20" t="s">
        <v>93</v>
      </c>
      <c r="I43" s="21">
        <f>IF(C43=1,60,IF(C43=4,90,IF(C43=5,90,60)))</f>
        <v>60</v>
      </c>
      <c r="J43" s="22">
        <f>MAX(D43,G43)</f>
        <v>44</v>
      </c>
      <c r="K43" s="23">
        <f>D43-E43+F43</f>
        <v>44</v>
      </c>
      <c r="L43" s="24">
        <f>IF(K43-G43=0,0,"chyba")</f>
        <v>0</v>
      </c>
      <c r="N43" s="25">
        <f>J43/I43</f>
        <v>0.7333333333333333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>
      <c r="A44" s="18">
        <v>260812</v>
      </c>
      <c r="B44" s="18"/>
      <c r="C44" s="19">
        <v>2</v>
      </c>
      <c r="D44" s="18">
        <v>0</v>
      </c>
      <c r="E44" s="18">
        <v>0</v>
      </c>
      <c r="F44" s="18">
        <v>8</v>
      </c>
      <c r="G44" s="18">
        <v>8</v>
      </c>
      <c r="H44" s="20" t="s">
        <v>94</v>
      </c>
      <c r="I44" s="21">
        <f>IF(C44=1,60,IF(C44=4,90,IF(C44=5,90,60)))</f>
        <v>60</v>
      </c>
      <c r="J44" s="22">
        <f>MAX(D44,G44)</f>
        <v>8</v>
      </c>
      <c r="K44" s="23">
        <f>D44-E44+F44</f>
        <v>8</v>
      </c>
      <c r="L44" s="24">
        <f>IF(K44-G44=0,0,"chyba")</f>
        <v>0</v>
      </c>
      <c r="N44" s="25">
        <f>J44/I44</f>
        <v>0.13333333333333333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>
      <c r="A45" s="18">
        <v>690250</v>
      </c>
      <c r="B45" s="18"/>
      <c r="C45" s="19">
        <v>2</v>
      </c>
      <c r="D45" s="18">
        <v>0</v>
      </c>
      <c r="E45" s="18">
        <v>0</v>
      </c>
      <c r="F45" s="18">
        <v>30</v>
      </c>
      <c r="G45" s="18">
        <v>30</v>
      </c>
      <c r="H45" s="20" t="s">
        <v>94</v>
      </c>
      <c r="I45" s="21">
        <f>IF(C45=1,60,IF(C45=4,90,IF(C45=5,90,60)))</f>
        <v>60</v>
      </c>
      <c r="J45" s="22">
        <f>MAX(D45,G45)</f>
        <v>30</v>
      </c>
      <c r="K45" s="23">
        <f>D45-E45+F45</f>
        <v>30</v>
      </c>
      <c r="L45" s="24">
        <f>IF(K45-G45=0,0,"chyba")</f>
        <v>0</v>
      </c>
      <c r="N45" s="25">
        <f>J45/I45</f>
        <v>0.5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>
      <c r="A46" s="18">
        <v>690700</v>
      </c>
      <c r="B46" s="18"/>
      <c r="C46" s="19">
        <v>2</v>
      </c>
      <c r="D46" s="18">
        <v>0</v>
      </c>
      <c r="E46" s="18">
        <v>0</v>
      </c>
      <c r="F46" s="18">
        <v>30</v>
      </c>
      <c r="G46" s="18">
        <v>30</v>
      </c>
      <c r="H46" s="20" t="s">
        <v>94</v>
      </c>
      <c r="I46" s="21">
        <f>IF(C46=1,60,IF(C46=4,90,IF(C46=5,90,60)))</f>
        <v>60</v>
      </c>
      <c r="J46" s="22">
        <f>MAX(D46,G46)</f>
        <v>30</v>
      </c>
      <c r="K46" s="23">
        <f>D46-E46+F46</f>
        <v>30</v>
      </c>
      <c r="L46" s="24">
        <f>IF(K46-G46=0,0,"chyba")</f>
        <v>0</v>
      </c>
      <c r="N46" s="25">
        <f>J46/I46</f>
        <v>0.5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>
      <c r="A47" s="18">
        <v>353</v>
      </c>
      <c r="B47" s="18"/>
      <c r="C47" s="19">
        <v>2</v>
      </c>
      <c r="D47" s="18">
        <v>0</v>
      </c>
      <c r="E47" s="18">
        <v>0</v>
      </c>
      <c r="F47" s="18">
        <v>27</v>
      </c>
      <c r="G47" s="18">
        <v>27</v>
      </c>
      <c r="H47" s="20" t="s">
        <v>95</v>
      </c>
      <c r="I47" s="21">
        <f>IF(C47=1,60,IF(C47=4,90,IF(C47=5,90,60)))</f>
        <v>60</v>
      </c>
      <c r="J47" s="22">
        <f>MAX(D47,G47)</f>
        <v>27</v>
      </c>
      <c r="K47" s="23">
        <f>D47-E47+F47</f>
        <v>27</v>
      </c>
      <c r="L47" s="30">
        <f>IF(K47-G47=0,0,"chyba")</f>
        <v>0</v>
      </c>
      <c r="N47" s="25">
        <f>J47/I47</f>
        <v>0.45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>
      <c r="A48" s="18">
        <v>367</v>
      </c>
      <c r="B48" s="18"/>
      <c r="C48" s="19">
        <v>2</v>
      </c>
      <c r="D48" s="18">
        <v>0</v>
      </c>
      <c r="E48" s="18">
        <v>0</v>
      </c>
      <c r="F48" s="18">
        <v>30</v>
      </c>
      <c r="G48" s="18">
        <v>30</v>
      </c>
      <c r="H48" s="20" t="s">
        <v>95</v>
      </c>
      <c r="I48" s="21">
        <f>IF(C48=1,60,IF(C48=4,90,IF(C48=5,90,60)))</f>
        <v>60</v>
      </c>
      <c r="J48" s="22">
        <f>MAX(D48,G48)</f>
        <v>30</v>
      </c>
      <c r="K48" s="23">
        <f>D48-E48+F48</f>
        <v>30</v>
      </c>
      <c r="L48" s="30">
        <f>IF(K48-G48=0,0,"chyba")</f>
        <v>0</v>
      </c>
      <c r="N48" s="25">
        <f>J48/I48</f>
        <v>0.5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>
      <c r="A49" s="18">
        <v>354</v>
      </c>
      <c r="B49" s="18"/>
      <c r="C49" s="19">
        <v>2</v>
      </c>
      <c r="D49" s="18">
        <v>0</v>
      </c>
      <c r="E49" s="18">
        <v>0</v>
      </c>
      <c r="F49" s="18">
        <v>17</v>
      </c>
      <c r="G49" s="18">
        <v>17</v>
      </c>
      <c r="H49" s="20" t="s">
        <v>96</v>
      </c>
      <c r="I49" s="21">
        <f>IF(C49=1,60,IF(C49=4,90,IF(C49=5,90,60)))</f>
        <v>60</v>
      </c>
      <c r="J49" s="22">
        <f>MAX(D49,G49)</f>
        <v>17</v>
      </c>
      <c r="K49" s="23">
        <f>D49-E49+F49</f>
        <v>17</v>
      </c>
      <c r="L49" s="30">
        <f>IF(K49-G49=0,0,"chyba")</f>
        <v>0</v>
      </c>
      <c r="N49" s="25">
        <f>J49/I49</f>
        <v>0.2833333333333333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>
      <c r="A50" s="18">
        <v>303</v>
      </c>
      <c r="B50" s="18"/>
      <c r="C50" s="19">
        <v>2</v>
      </c>
      <c r="D50" s="18">
        <v>0</v>
      </c>
      <c r="E50" s="18">
        <v>0</v>
      </c>
      <c r="F50" s="18">
        <v>35</v>
      </c>
      <c r="G50" s="18">
        <v>35</v>
      </c>
      <c r="H50" s="20" t="s">
        <v>97</v>
      </c>
      <c r="I50" s="21">
        <f>IF(C50=1,60,IF(C50=4,90,IF(C50=5,90,60)))</f>
        <v>60</v>
      </c>
      <c r="J50" s="22">
        <f>MAX(D50,G50)</f>
        <v>35</v>
      </c>
      <c r="K50" s="23">
        <f>D50-E50+F50</f>
        <v>35</v>
      </c>
      <c r="L50" s="24">
        <f>IF(K50-G50=0,0,"chyba")</f>
        <v>0</v>
      </c>
      <c r="N50" s="25">
        <f>J50/I50</f>
        <v>0.5833333333333334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>
      <c r="A51" s="18">
        <v>379</v>
      </c>
      <c r="B51" s="18"/>
      <c r="C51" s="19">
        <v>2</v>
      </c>
      <c r="D51" s="18">
        <v>0</v>
      </c>
      <c r="E51" s="18">
        <v>0</v>
      </c>
      <c r="F51" s="18">
        <v>23</v>
      </c>
      <c r="G51" s="18">
        <v>23</v>
      </c>
      <c r="H51" s="20" t="s">
        <v>98</v>
      </c>
      <c r="I51" s="21">
        <f>IF(C51=1,60,IF(C51=4,90,IF(C51=5,90,60)))</f>
        <v>60</v>
      </c>
      <c r="J51" s="22">
        <f>MAX(D51,G51)</f>
        <v>23</v>
      </c>
      <c r="K51" s="23">
        <f>D51-E51+F51</f>
        <v>23</v>
      </c>
      <c r="L51" s="24">
        <f>IF(K51-G51=0,0,"chyba")</f>
        <v>0</v>
      </c>
      <c r="N51" s="25">
        <f>J51/I51</f>
        <v>0.38333333333333336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>
      <c r="A52" s="18">
        <v>260810</v>
      </c>
      <c r="B52" s="18"/>
      <c r="C52" s="19">
        <v>2</v>
      </c>
      <c r="D52" s="18">
        <v>0</v>
      </c>
      <c r="E52" s="18">
        <v>0</v>
      </c>
      <c r="F52" s="18">
        <v>29</v>
      </c>
      <c r="G52" s="18">
        <v>29</v>
      </c>
      <c r="H52" s="20" t="s">
        <v>98</v>
      </c>
      <c r="I52" s="21">
        <f>IF(C52=1,60,IF(C52=4,90,IF(C52=5,90,60)))</f>
        <v>60</v>
      </c>
      <c r="J52" s="22">
        <f>MAX(D52,G52)</f>
        <v>29</v>
      </c>
      <c r="K52" s="23">
        <f>D52-E52+F52</f>
        <v>29</v>
      </c>
      <c r="L52" s="24">
        <f>IF(K52-G52=0,0,"chyba")</f>
        <v>0</v>
      </c>
      <c r="N52" s="25">
        <f>J52/I52</f>
        <v>0.48333333333333334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>
      <c r="A53" s="18">
        <v>640381</v>
      </c>
      <c r="B53" s="18"/>
      <c r="C53" s="19">
        <v>2</v>
      </c>
      <c r="D53" s="18">
        <v>0</v>
      </c>
      <c r="E53" s="18">
        <v>0</v>
      </c>
      <c r="F53" s="18">
        <v>29</v>
      </c>
      <c r="G53" s="18">
        <v>29</v>
      </c>
      <c r="H53" s="20" t="s">
        <v>98</v>
      </c>
      <c r="I53" s="21">
        <f>IF(C53=1,60,IF(C53=4,90,IF(C53=5,90,60)))</f>
        <v>60</v>
      </c>
      <c r="J53" s="22">
        <f>MAX(D53,G53)</f>
        <v>29</v>
      </c>
      <c r="K53" s="23">
        <f>D53-E53+F53</f>
        <v>29</v>
      </c>
      <c r="L53" s="24">
        <f>IF(K53-G53=0,0,"chyba")</f>
        <v>0</v>
      </c>
      <c r="N53" s="25">
        <f>J53/I53</f>
        <v>0.48333333333333334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>
      <c r="A54" s="18">
        <v>353</v>
      </c>
      <c r="B54" s="18"/>
      <c r="C54" s="19">
        <v>2</v>
      </c>
      <c r="D54" s="18">
        <v>0</v>
      </c>
      <c r="E54" s="18">
        <v>0</v>
      </c>
      <c r="F54" s="18">
        <v>12</v>
      </c>
      <c r="G54" s="18">
        <v>12</v>
      </c>
      <c r="H54" s="20" t="s">
        <v>99</v>
      </c>
      <c r="I54" s="21">
        <f>IF(C54=1,60,IF(C54=4,90,IF(C54=5,90,60)))</f>
        <v>60</v>
      </c>
      <c r="J54" s="22">
        <f>MAX(D54,G54)</f>
        <v>12</v>
      </c>
      <c r="K54" s="23">
        <f>D54-E54+F54</f>
        <v>12</v>
      </c>
      <c r="L54" s="24">
        <f>IF(K54-G54=0,0,"chyba")</f>
        <v>0</v>
      </c>
      <c r="N54" s="25">
        <f>J54/I54</f>
        <v>0.2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ht="12.75">
      <c r="A55" s="18">
        <v>346</v>
      </c>
      <c r="B55" s="18"/>
      <c r="C55" s="19">
        <v>4</v>
      </c>
      <c r="D55" s="18">
        <v>0</v>
      </c>
      <c r="E55" s="18">
        <v>0</v>
      </c>
      <c r="F55" s="18">
        <v>29</v>
      </c>
      <c r="G55" s="18">
        <v>29</v>
      </c>
      <c r="H55" s="20" t="s">
        <v>100</v>
      </c>
      <c r="I55" s="21">
        <f>IF(C55=1,60,IF(C55=4,90,IF(C55=5,90,60)))</f>
        <v>90</v>
      </c>
      <c r="J55" s="22">
        <f>MAX(D55,G55)</f>
        <v>29</v>
      </c>
      <c r="K55" s="23">
        <f>D55-E55+F55</f>
        <v>29</v>
      </c>
      <c r="L55" s="24">
        <f>IF(K55-G55=0,0,"chyba")</f>
        <v>0</v>
      </c>
      <c r="N55" s="25">
        <f>J55/I55</f>
        <v>0.32222222222222224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ht="12.75">
      <c r="A56" s="18">
        <v>540630</v>
      </c>
      <c r="B56" s="18"/>
      <c r="C56" s="19">
        <v>2</v>
      </c>
      <c r="D56" s="18">
        <v>0</v>
      </c>
      <c r="E56" s="18">
        <v>0</v>
      </c>
      <c r="F56" s="18">
        <v>32</v>
      </c>
      <c r="G56" s="18">
        <v>32</v>
      </c>
      <c r="H56" s="20" t="s">
        <v>100</v>
      </c>
      <c r="I56" s="21">
        <f>IF(C56=1,60,IF(C56=4,90,IF(C56=5,90,60)))</f>
        <v>60</v>
      </c>
      <c r="J56" s="22">
        <f>MAX(D56,G56)</f>
        <v>32</v>
      </c>
      <c r="K56" s="23">
        <f>D56-E56+F56</f>
        <v>32</v>
      </c>
      <c r="L56" s="24">
        <f>IF(K56-G56=0,0,"chyba")</f>
        <v>0</v>
      </c>
      <c r="N56" s="25">
        <f>J56/I56</f>
        <v>0.5333333333333333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ht="12.75">
      <c r="A57" s="18">
        <v>690102</v>
      </c>
      <c r="B57" s="18"/>
      <c r="C57" s="19">
        <v>2</v>
      </c>
      <c r="D57" s="18">
        <v>0</v>
      </c>
      <c r="E57" s="18">
        <v>0</v>
      </c>
      <c r="F57" s="18">
        <v>40</v>
      </c>
      <c r="G57" s="18">
        <v>40</v>
      </c>
      <c r="H57" s="20" t="s">
        <v>100</v>
      </c>
      <c r="I57" s="21">
        <f>IF(C57=1,60,IF(C57=4,90,IF(C57=5,90,60)))</f>
        <v>60</v>
      </c>
      <c r="J57" s="22">
        <f>MAX(D57,G57)</f>
        <v>40</v>
      </c>
      <c r="K57" s="23">
        <f>D57-E57+F57</f>
        <v>40</v>
      </c>
      <c r="L57" s="24">
        <f>IF(K57-G57=0,0,"chyba")</f>
        <v>0</v>
      </c>
      <c r="N57" s="25">
        <f>J57/I57</f>
        <v>0.6666666666666666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ht="12.75">
      <c r="A58" s="18">
        <v>398</v>
      </c>
      <c r="B58" s="18"/>
      <c r="C58" s="19">
        <v>2</v>
      </c>
      <c r="D58" s="18">
        <v>0</v>
      </c>
      <c r="E58" s="18">
        <v>0</v>
      </c>
      <c r="F58" s="18">
        <v>42</v>
      </c>
      <c r="G58" s="18">
        <v>42</v>
      </c>
      <c r="H58" s="20" t="s">
        <v>101</v>
      </c>
      <c r="I58" s="21">
        <f>IF(C58=1,60,IF(C58=4,90,IF(C58=5,90,60)))</f>
        <v>60</v>
      </c>
      <c r="J58" s="22">
        <f>MAX(D58,G58)</f>
        <v>42</v>
      </c>
      <c r="K58" s="23">
        <f>D58-E58+F58</f>
        <v>42</v>
      </c>
      <c r="L58" s="24">
        <f>IF(K58-G58=0,0,"chyba")</f>
        <v>0</v>
      </c>
      <c r="N58" s="25">
        <f>J58/I58</f>
        <v>0.7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ht="12.75">
      <c r="A59" s="18">
        <v>303</v>
      </c>
      <c r="B59" s="18"/>
      <c r="C59" s="19">
        <v>2</v>
      </c>
      <c r="D59" s="18">
        <v>0</v>
      </c>
      <c r="E59" s="18">
        <v>0</v>
      </c>
      <c r="F59" s="18">
        <v>22</v>
      </c>
      <c r="G59" s="18">
        <v>22</v>
      </c>
      <c r="H59" s="20" t="s">
        <v>102</v>
      </c>
      <c r="I59" s="21">
        <f>IF(C59=1,60,IF(C59=4,90,IF(C59=5,90,60)))</f>
        <v>60</v>
      </c>
      <c r="J59" s="22">
        <f>MAX(D59,G59)</f>
        <v>22</v>
      </c>
      <c r="K59" s="23">
        <f>D59-E59+F59</f>
        <v>22</v>
      </c>
      <c r="L59" s="24">
        <f>IF(K59-G59=0,0,"chyba")</f>
        <v>0</v>
      </c>
      <c r="N59" s="25">
        <f>J59/I59</f>
        <v>0.36666666666666664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ht="12.75">
      <c r="A60" s="18">
        <v>590190</v>
      </c>
      <c r="B60" s="18"/>
      <c r="C60" s="19">
        <v>2</v>
      </c>
      <c r="D60" s="18">
        <v>0</v>
      </c>
      <c r="E60" s="18">
        <v>0</v>
      </c>
      <c r="F60" s="18">
        <v>40</v>
      </c>
      <c r="G60" s="18">
        <v>40</v>
      </c>
      <c r="H60" s="20" t="s">
        <v>103</v>
      </c>
      <c r="I60" s="21">
        <f>IF(C60=1,60,IF(C60=4,90,IF(C60=5,90,60)))</f>
        <v>60</v>
      </c>
      <c r="J60" s="22">
        <f>MAX(D60,G60)</f>
        <v>40</v>
      </c>
      <c r="K60" s="23">
        <f>D60-E60+F60</f>
        <v>40</v>
      </c>
      <c r="L60" s="24">
        <f>IF(K60-G60=0,0,"chyba")</f>
        <v>0</v>
      </c>
      <c r="N60" s="25">
        <f>J60/I60</f>
        <v>0.6666666666666666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ht="12.75">
      <c r="A61" s="18">
        <v>950101</v>
      </c>
      <c r="B61" s="18"/>
      <c r="C61" s="19">
        <v>2</v>
      </c>
      <c r="D61" s="18">
        <v>0</v>
      </c>
      <c r="E61" s="18">
        <v>0</v>
      </c>
      <c r="F61" s="18">
        <v>20</v>
      </c>
      <c r="G61" s="18">
        <v>20</v>
      </c>
      <c r="H61" s="20" t="s">
        <v>103</v>
      </c>
      <c r="I61" s="21">
        <f>IF(C61=1,60,IF(C61=4,90,IF(C61=5,90,60)))</f>
        <v>60</v>
      </c>
      <c r="J61" s="22">
        <f>MAX(D61,G61)</f>
        <v>20</v>
      </c>
      <c r="K61" s="23">
        <f>D61-E61+F61</f>
        <v>20</v>
      </c>
      <c r="L61" s="24">
        <f>IF(K61-G61=0,0,"chyba")</f>
        <v>0</v>
      </c>
      <c r="N61" s="25">
        <f>J61/I61</f>
        <v>0.3333333333333333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ht="12.75">
      <c r="A62" s="18">
        <v>353</v>
      </c>
      <c r="B62" s="18"/>
      <c r="C62" s="19">
        <v>2</v>
      </c>
      <c r="D62" s="18">
        <v>0</v>
      </c>
      <c r="E62" s="18">
        <v>0</v>
      </c>
      <c r="F62" s="18">
        <v>20</v>
      </c>
      <c r="G62" s="18">
        <v>20</v>
      </c>
      <c r="H62" s="20" t="s">
        <v>104</v>
      </c>
      <c r="I62" s="21">
        <f>IF(C62=1,60,IF(C62=4,90,IF(C62=5,90,60)))</f>
        <v>60</v>
      </c>
      <c r="J62" s="22">
        <f>MAX(D62,G62)</f>
        <v>20</v>
      </c>
      <c r="K62" s="23">
        <f>D62-E62+F62</f>
        <v>20</v>
      </c>
      <c r="L62" s="24">
        <f>IF(K62-G62=0,0,"chyba")</f>
        <v>0</v>
      </c>
      <c r="N62" s="25">
        <f>J62/I62</f>
        <v>0.3333333333333333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ht="12.75">
      <c r="A63" s="18">
        <v>367</v>
      </c>
      <c r="B63" s="18"/>
      <c r="C63" s="19">
        <v>4</v>
      </c>
      <c r="D63" s="18">
        <v>0</v>
      </c>
      <c r="E63" s="18">
        <v>0</v>
      </c>
      <c r="F63" s="18">
        <v>47</v>
      </c>
      <c r="G63" s="18">
        <v>47</v>
      </c>
      <c r="H63" s="20" t="s">
        <v>104</v>
      </c>
      <c r="I63" s="21">
        <f>IF(C63=1,60,IF(C63=4,90,IF(C63=5,90,60)))</f>
        <v>90</v>
      </c>
      <c r="J63" s="22">
        <f>MAX(D63,G63)</f>
        <v>47</v>
      </c>
      <c r="K63" s="23">
        <f>D63-E63+F63</f>
        <v>47</v>
      </c>
      <c r="L63" s="24">
        <f>IF(K63-G63=0,0,"chyba")</f>
        <v>0</v>
      </c>
      <c r="N63" s="25">
        <f>J63/I63</f>
        <v>0.5222222222222223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ht="12.75">
      <c r="A64" s="18">
        <v>260811</v>
      </c>
      <c r="B64" s="18"/>
      <c r="C64" s="19">
        <v>2</v>
      </c>
      <c r="D64" s="18">
        <v>0</v>
      </c>
      <c r="E64" s="18">
        <v>0</v>
      </c>
      <c r="F64" s="18">
        <v>40</v>
      </c>
      <c r="G64" s="18">
        <v>40</v>
      </c>
      <c r="H64" s="20" t="s">
        <v>105</v>
      </c>
      <c r="I64" s="21">
        <f>IF(C64=1,60,IF(C64=4,90,IF(C64=5,90,60)))</f>
        <v>60</v>
      </c>
      <c r="J64" s="22">
        <f>MAX(D64,G64)</f>
        <v>40</v>
      </c>
      <c r="K64" s="23">
        <f>D64-E64+F64</f>
        <v>40</v>
      </c>
      <c r="L64" s="24">
        <f>IF(K64-G64=0,0,"chyba")</f>
        <v>0</v>
      </c>
      <c r="N64" s="25">
        <f>J64/I64</f>
        <v>0.6666666666666666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2.75">
      <c r="A65" s="18">
        <v>354</v>
      </c>
      <c r="B65" s="18"/>
      <c r="C65" s="19">
        <v>2</v>
      </c>
      <c r="D65" s="18">
        <v>0</v>
      </c>
      <c r="E65" s="18">
        <v>0</v>
      </c>
      <c r="F65" s="18">
        <v>24</v>
      </c>
      <c r="G65" s="18">
        <v>24</v>
      </c>
      <c r="H65" s="20" t="s">
        <v>106</v>
      </c>
      <c r="I65" s="21">
        <f>IF(C65=1,60,IF(C65=4,90,IF(C65=5,90,60)))</f>
        <v>60</v>
      </c>
      <c r="J65" s="22">
        <f>MAX(D65,G65)</f>
        <v>24</v>
      </c>
      <c r="K65" s="23">
        <f>D65-E65+F65</f>
        <v>24</v>
      </c>
      <c r="L65" s="24">
        <f>IF(K65-G65=0,0,"chyba")</f>
        <v>0</v>
      </c>
      <c r="N65" s="25">
        <f>J65/I65</f>
        <v>0.4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ht="12.75">
      <c r="A66" s="18">
        <v>303</v>
      </c>
      <c r="B66" s="18"/>
      <c r="C66" s="19">
        <v>2</v>
      </c>
      <c r="D66" s="18">
        <v>0</v>
      </c>
      <c r="E66" s="18">
        <v>0</v>
      </c>
      <c r="F66" s="18">
        <v>25</v>
      </c>
      <c r="G66" s="18">
        <v>25</v>
      </c>
      <c r="H66" s="20" t="s">
        <v>107</v>
      </c>
      <c r="I66" s="21">
        <f>IF(C66=1,60,IF(C66=4,90,IF(C66=5,90,60)))</f>
        <v>60</v>
      </c>
      <c r="J66" s="22">
        <f>MAX(D66,G66)</f>
        <v>25</v>
      </c>
      <c r="K66" s="23">
        <f>D66-E66+F66</f>
        <v>25</v>
      </c>
      <c r="L66" s="24">
        <f>IF(K66-G66=0,0,"chyba")</f>
        <v>0</v>
      </c>
      <c r="N66" s="25">
        <f>J66/I66</f>
        <v>0.4166666666666667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ht="12.75">
      <c r="A67" s="18">
        <v>379</v>
      </c>
      <c r="B67" s="18"/>
      <c r="C67" s="19">
        <v>2</v>
      </c>
      <c r="D67" s="18">
        <v>0</v>
      </c>
      <c r="E67" s="18">
        <v>0</v>
      </c>
      <c r="F67" s="18">
        <v>30</v>
      </c>
      <c r="G67" s="18">
        <v>30</v>
      </c>
      <c r="H67" s="20" t="s">
        <v>108</v>
      </c>
      <c r="I67" s="21">
        <f>IF(C67=1,60,IF(C67=4,90,IF(C67=5,90,60)))</f>
        <v>60</v>
      </c>
      <c r="J67" s="22">
        <f>MAX(D67,G67)</f>
        <v>30</v>
      </c>
      <c r="K67" s="23">
        <f>D67-E67+F67</f>
        <v>30</v>
      </c>
      <c r="L67" s="24">
        <f>IF(K67-G67=0,0,"chyba")</f>
        <v>0</v>
      </c>
      <c r="N67" s="25">
        <f>J67/I67</f>
        <v>0.5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ht="12.75">
      <c r="A68" s="18">
        <v>670970</v>
      </c>
      <c r="B68" s="18"/>
      <c r="C68" s="19">
        <v>2</v>
      </c>
      <c r="D68" s="18">
        <v>0</v>
      </c>
      <c r="E68" s="18">
        <v>0</v>
      </c>
      <c r="F68" s="18">
        <v>33</v>
      </c>
      <c r="G68" s="18">
        <v>33</v>
      </c>
      <c r="H68" s="20" t="s">
        <v>108</v>
      </c>
      <c r="I68" s="21">
        <f>IF(C68=1,60,IF(C68=4,90,IF(C68=5,90,60)))</f>
        <v>60</v>
      </c>
      <c r="J68" s="22">
        <f>MAX(D68,G68)</f>
        <v>33</v>
      </c>
      <c r="K68" s="23">
        <f>D68-E68+F68</f>
        <v>33</v>
      </c>
      <c r="L68" s="24">
        <f>IF(K68-G68=0,0,"chyba")</f>
        <v>0</v>
      </c>
      <c r="N68" s="25">
        <f>J68/I68</f>
        <v>0.55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ht="12.75">
      <c r="A69" s="18">
        <v>353</v>
      </c>
      <c r="B69" s="18"/>
      <c r="C69" s="19">
        <v>2</v>
      </c>
      <c r="D69" s="18">
        <v>0</v>
      </c>
      <c r="E69" s="18">
        <v>0</v>
      </c>
      <c r="F69" s="18">
        <v>10</v>
      </c>
      <c r="G69" s="18">
        <v>10</v>
      </c>
      <c r="H69" s="20" t="s">
        <v>109</v>
      </c>
      <c r="I69" s="21">
        <f>IF(C69=1,60,IF(C69=4,90,IF(C69=5,90,60)))</f>
        <v>60</v>
      </c>
      <c r="J69" s="22">
        <f>MAX(D69,G69)</f>
        <v>10</v>
      </c>
      <c r="K69" s="23">
        <f>D69-E69+F69</f>
        <v>10</v>
      </c>
      <c r="L69" s="24">
        <f>IF(K69-G69=0,0,"chyba")</f>
        <v>0</v>
      </c>
      <c r="N69" s="25">
        <f>J69/I69</f>
        <v>0.16666666666666666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2.75">
      <c r="A70" s="18">
        <v>670980</v>
      </c>
      <c r="B70" s="18"/>
      <c r="C70" s="19">
        <v>2</v>
      </c>
      <c r="D70" s="18">
        <v>0</v>
      </c>
      <c r="E70" s="18">
        <v>0</v>
      </c>
      <c r="F70" s="18">
        <v>29</v>
      </c>
      <c r="G70" s="18">
        <v>29</v>
      </c>
      <c r="H70" s="20" t="s">
        <v>109</v>
      </c>
      <c r="I70" s="21">
        <f>IF(C70=1,60,IF(C70=4,90,IF(C70=5,90,60)))</f>
        <v>60</v>
      </c>
      <c r="J70" s="22">
        <f>MAX(D70,G70)</f>
        <v>29</v>
      </c>
      <c r="K70" s="23">
        <f>D70-E70+F70</f>
        <v>29</v>
      </c>
      <c r="L70" s="24">
        <f>IF(K70-G70=0,0,"chyba")</f>
        <v>0</v>
      </c>
      <c r="N70" s="25">
        <f>J70/I70</f>
        <v>0.48333333333333334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ht="12.75">
      <c r="A71" s="18">
        <v>690720</v>
      </c>
      <c r="B71" s="18"/>
      <c r="C71" s="19">
        <v>2</v>
      </c>
      <c r="D71" s="18">
        <v>0</v>
      </c>
      <c r="E71" s="18">
        <v>0</v>
      </c>
      <c r="F71" s="18">
        <v>30</v>
      </c>
      <c r="G71" s="18">
        <v>30</v>
      </c>
      <c r="H71" s="20" t="s">
        <v>109</v>
      </c>
      <c r="I71" s="21">
        <f>IF(C71=1,60,IF(C71=4,90,IF(C71=5,90,60)))</f>
        <v>60</v>
      </c>
      <c r="J71" s="22">
        <f>MAX(D71,G71)</f>
        <v>30</v>
      </c>
      <c r="K71" s="23">
        <f>D71-E71+F71</f>
        <v>30</v>
      </c>
      <c r="L71" s="24">
        <f>IF(K71-G71=0,0,"chyba")</f>
        <v>0</v>
      </c>
      <c r="N71" s="25">
        <f>J71/I71</f>
        <v>0.5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ht="12.75">
      <c r="A72" s="18">
        <v>346</v>
      </c>
      <c r="B72" s="18"/>
      <c r="C72" s="19">
        <v>4</v>
      </c>
      <c r="D72" s="18">
        <v>0</v>
      </c>
      <c r="E72" s="18">
        <v>0</v>
      </c>
      <c r="F72" s="18">
        <v>51</v>
      </c>
      <c r="G72" s="18">
        <v>51</v>
      </c>
      <c r="H72" s="20" t="s">
        <v>110</v>
      </c>
      <c r="I72" s="21">
        <f>IF(C72=1,60,IF(C72=4,90,IF(C72=5,90,60)))</f>
        <v>90</v>
      </c>
      <c r="J72" s="22">
        <f>MAX(D72,G72)</f>
        <v>51</v>
      </c>
      <c r="K72" s="23">
        <f>D72-E72+F72</f>
        <v>51</v>
      </c>
      <c r="L72" s="24">
        <f>IF(K72-G72=0,0,"chyba")</f>
        <v>0</v>
      </c>
      <c r="N72" s="25">
        <f>J72/I72</f>
        <v>0.5666666666666667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ht="12.75">
      <c r="A73" s="18">
        <v>398</v>
      </c>
      <c r="B73" s="18"/>
      <c r="C73" s="19">
        <v>2</v>
      </c>
      <c r="D73" s="18">
        <v>0</v>
      </c>
      <c r="E73" s="18">
        <v>0</v>
      </c>
      <c r="F73" s="18">
        <v>36</v>
      </c>
      <c r="G73" s="18">
        <v>36</v>
      </c>
      <c r="H73" s="20" t="s">
        <v>111</v>
      </c>
      <c r="I73" s="21">
        <f>IF(C73=1,60,IF(C73=4,90,IF(C73=5,90,60)))</f>
        <v>60</v>
      </c>
      <c r="J73" s="22">
        <f>MAX(D73,G73)</f>
        <v>36</v>
      </c>
      <c r="K73" s="23">
        <f>D73-E73+F73</f>
        <v>36</v>
      </c>
      <c r="L73" s="24">
        <f>IF(K73-G73=0,0,"chyba")</f>
        <v>0</v>
      </c>
      <c r="N73" s="25">
        <f>J73/I73</f>
        <v>0.6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ht="12.75">
      <c r="A74" s="18">
        <v>344</v>
      </c>
      <c r="B74" s="18"/>
      <c r="C74" s="19">
        <v>2</v>
      </c>
      <c r="D74" s="18">
        <v>0</v>
      </c>
      <c r="E74" s="18">
        <v>0</v>
      </c>
      <c r="F74" s="18">
        <v>44</v>
      </c>
      <c r="G74" s="18">
        <v>44</v>
      </c>
      <c r="H74" s="20" t="s">
        <v>112</v>
      </c>
      <c r="I74" s="21">
        <f>IF(C74=1,60,IF(C74=4,90,IF(C74=5,90,60)))</f>
        <v>60</v>
      </c>
      <c r="J74" s="22">
        <f>MAX(D74,G74)</f>
        <v>44</v>
      </c>
      <c r="K74" s="23">
        <f>D74-E74+F74</f>
        <v>44</v>
      </c>
      <c r="L74" s="24">
        <f>IF(K74-G74=0,0,"chyba")</f>
        <v>0</v>
      </c>
      <c r="N74" s="25">
        <f>J74/I74</f>
        <v>0.7333333333333333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ht="12.75">
      <c r="A75" s="18">
        <v>353</v>
      </c>
      <c r="B75" s="18"/>
      <c r="C75" s="19">
        <v>2</v>
      </c>
      <c r="D75" s="18">
        <v>0</v>
      </c>
      <c r="E75" s="18">
        <v>0</v>
      </c>
      <c r="F75" s="18">
        <v>24</v>
      </c>
      <c r="G75" s="18">
        <v>24</v>
      </c>
      <c r="H75" s="20" t="s">
        <v>113</v>
      </c>
      <c r="I75" s="21">
        <f>IF(C75=1,60,IF(C75=4,90,IF(C75=5,90,60)))</f>
        <v>60</v>
      </c>
      <c r="J75" s="22">
        <f>MAX(D75,G75)</f>
        <v>24</v>
      </c>
      <c r="K75" s="23">
        <f>D75-E75+F75</f>
        <v>24</v>
      </c>
      <c r="L75" s="24">
        <f>IF(K75-G75=0,0,"chyba")</f>
        <v>0</v>
      </c>
      <c r="N75" s="25">
        <f>J75/I75</f>
        <v>0.4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ht="12.75">
      <c r="A76" s="18">
        <v>367</v>
      </c>
      <c r="B76" s="18"/>
      <c r="C76" s="19">
        <v>2</v>
      </c>
      <c r="D76" s="18">
        <v>0</v>
      </c>
      <c r="E76" s="18">
        <v>0</v>
      </c>
      <c r="F76" s="18">
        <v>34</v>
      </c>
      <c r="G76" s="18">
        <v>34</v>
      </c>
      <c r="H76" s="20" t="s">
        <v>113</v>
      </c>
      <c r="I76" s="21">
        <f>IF(C76=1,60,IF(C76=4,90,IF(C76=5,90,60)))</f>
        <v>60</v>
      </c>
      <c r="J76" s="22">
        <f>MAX(D76,G76)</f>
        <v>34</v>
      </c>
      <c r="K76" s="23">
        <f>D76-E76+F76</f>
        <v>34</v>
      </c>
      <c r="L76" s="24">
        <f>IF(K76-G76=0,0,"chyba")</f>
        <v>0</v>
      </c>
      <c r="N76" s="25">
        <f>J76/I76</f>
        <v>0.5666666666666667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ht="12.75">
      <c r="A77" s="18">
        <v>260811</v>
      </c>
      <c r="B77" s="18"/>
      <c r="C77" s="19">
        <v>2</v>
      </c>
      <c r="D77" s="18">
        <v>0</v>
      </c>
      <c r="E77" s="18">
        <v>0</v>
      </c>
      <c r="F77" s="18">
        <v>41</v>
      </c>
      <c r="G77" s="18">
        <v>41</v>
      </c>
      <c r="H77" s="20" t="s">
        <v>113</v>
      </c>
      <c r="I77" s="21">
        <f>IF(C77=1,60,IF(C77=4,90,IF(C77=5,90,60)))</f>
        <v>60</v>
      </c>
      <c r="J77" s="22">
        <f>MAX(D77,G77)</f>
        <v>41</v>
      </c>
      <c r="K77" s="23">
        <f>D77-E77+F77</f>
        <v>41</v>
      </c>
      <c r="L77" s="24">
        <f>IF(K77-G77=0,0,"chyba")</f>
        <v>0</v>
      </c>
      <c r="N77" s="25">
        <f>J77/I77</f>
        <v>0.6833333333333333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ht="12.75">
      <c r="A78" s="18">
        <v>354</v>
      </c>
      <c r="B78" s="18"/>
      <c r="C78" s="19">
        <v>2</v>
      </c>
      <c r="D78" s="18">
        <v>0</v>
      </c>
      <c r="E78" s="18">
        <v>0</v>
      </c>
      <c r="F78" s="18">
        <v>26</v>
      </c>
      <c r="G78" s="18">
        <v>26</v>
      </c>
      <c r="H78" s="20" t="s">
        <v>114</v>
      </c>
      <c r="I78" s="21">
        <f>IF(C78=1,60,IF(C78=4,90,IF(C78=5,90,60)))</f>
        <v>60</v>
      </c>
      <c r="J78" s="22">
        <f>MAX(D78,G78)</f>
        <v>26</v>
      </c>
      <c r="K78" s="23">
        <f>D78-E78+F78</f>
        <v>26</v>
      </c>
      <c r="L78" s="24">
        <f>IF(K78-G78=0,0,"chyba")</f>
        <v>0</v>
      </c>
      <c r="N78" s="25">
        <f>J78/I78</f>
        <v>0.43333333333333335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ht="12.75">
      <c r="A79" s="18">
        <v>303</v>
      </c>
      <c r="B79" s="18"/>
      <c r="C79" s="19">
        <v>2</v>
      </c>
      <c r="D79" s="18">
        <v>0</v>
      </c>
      <c r="E79" s="18">
        <v>0</v>
      </c>
      <c r="F79" s="18">
        <v>36</v>
      </c>
      <c r="G79" s="18">
        <v>36</v>
      </c>
      <c r="H79" s="20" t="s">
        <v>115</v>
      </c>
      <c r="I79" s="21">
        <f>IF(C79=1,60,IF(C79=4,90,IF(C79=5,90,60)))</f>
        <v>60</v>
      </c>
      <c r="J79" s="22">
        <f>MAX(D79,G79)</f>
        <v>36</v>
      </c>
      <c r="K79" s="23">
        <f>D79-E79+F79</f>
        <v>36</v>
      </c>
      <c r="L79" s="24">
        <f>IF(K79-G79=0,0,"chyba")</f>
        <v>0</v>
      </c>
      <c r="N79" s="25">
        <f>J79/I79</f>
        <v>0.6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ht="12.75">
      <c r="A80" s="18">
        <v>379</v>
      </c>
      <c r="B80" s="18"/>
      <c r="C80" s="19">
        <v>2</v>
      </c>
      <c r="D80" s="18">
        <v>0</v>
      </c>
      <c r="E80" s="18">
        <v>0</v>
      </c>
      <c r="F80" s="18">
        <v>25</v>
      </c>
      <c r="G80" s="18">
        <v>25</v>
      </c>
      <c r="H80" s="20" t="s">
        <v>116</v>
      </c>
      <c r="I80" s="21">
        <f>IF(C80=1,60,IF(C80=4,90,IF(C80=5,90,60)))</f>
        <v>60</v>
      </c>
      <c r="J80" s="22">
        <f>MAX(D80,G80)</f>
        <v>25</v>
      </c>
      <c r="K80" s="23">
        <f>D80-E80+F80</f>
        <v>25</v>
      </c>
      <c r="L80" s="24">
        <f>IF(K80-G80=0,0,"chyba")</f>
        <v>0</v>
      </c>
      <c r="N80" s="25">
        <f>J80/I80</f>
        <v>0.4166666666666667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1:44" ht="12.75">
      <c r="A81" s="18">
        <v>690270</v>
      </c>
      <c r="B81" s="18"/>
      <c r="C81" s="19">
        <v>2</v>
      </c>
      <c r="D81" s="18">
        <v>0</v>
      </c>
      <c r="E81" s="18">
        <v>0</v>
      </c>
      <c r="F81" s="18">
        <v>35</v>
      </c>
      <c r="G81" s="18">
        <v>35</v>
      </c>
      <c r="H81" s="20" t="s">
        <v>116</v>
      </c>
      <c r="I81" s="21">
        <f>IF(C81=1,60,IF(C81=4,90,IF(C81=5,90,60)))</f>
        <v>60</v>
      </c>
      <c r="J81" s="22">
        <f>MAX(D81,G81)</f>
        <v>35</v>
      </c>
      <c r="K81" s="23">
        <f>D81-E81+F81</f>
        <v>35</v>
      </c>
      <c r="L81" s="24">
        <f>IF(K81-G81=0,0,"chyba")</f>
        <v>0</v>
      </c>
      <c r="N81" s="25">
        <f>J81/I81</f>
        <v>0.5833333333333334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1:44" ht="12.75">
      <c r="A82" s="18">
        <v>353</v>
      </c>
      <c r="B82" s="18"/>
      <c r="C82" s="19">
        <v>2</v>
      </c>
      <c r="D82" s="18">
        <v>0</v>
      </c>
      <c r="E82" s="18">
        <v>0</v>
      </c>
      <c r="F82" s="18">
        <v>5</v>
      </c>
      <c r="G82" s="18">
        <v>5</v>
      </c>
      <c r="H82" s="20" t="s">
        <v>117</v>
      </c>
      <c r="I82" s="21">
        <f>IF(C82=1,60,IF(C82=4,90,IF(C82=5,90,60)))</f>
        <v>60</v>
      </c>
      <c r="J82" s="22">
        <f>MAX(D82,G82)</f>
        <v>5</v>
      </c>
      <c r="K82" s="23">
        <f>D82-E82+F82</f>
        <v>5</v>
      </c>
      <c r="L82" s="24">
        <f>IF(K82-G82=0,0,"chyba")</f>
        <v>0</v>
      </c>
      <c r="N82" s="25">
        <f>J82/I82</f>
        <v>0.08333333333333333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1:44" ht="12.75">
      <c r="A83" s="18">
        <v>346</v>
      </c>
      <c r="B83" s="18"/>
      <c r="C83" s="19">
        <v>4</v>
      </c>
      <c r="D83" s="18">
        <v>0</v>
      </c>
      <c r="E83" s="18">
        <v>0</v>
      </c>
      <c r="F83" s="18">
        <v>65</v>
      </c>
      <c r="G83" s="18">
        <v>65</v>
      </c>
      <c r="H83" s="20" t="s">
        <v>118</v>
      </c>
      <c r="I83" s="21">
        <f>IF(C83=1,60,IF(C83=4,90,IF(C83=5,90,60)))</f>
        <v>90</v>
      </c>
      <c r="J83" s="22">
        <f>MAX(D83,G83)</f>
        <v>65</v>
      </c>
      <c r="K83" s="23">
        <f>D83-E83+F83</f>
        <v>65</v>
      </c>
      <c r="L83" s="24">
        <f>IF(K83-G83=0,0,"chyba")</f>
        <v>0</v>
      </c>
      <c r="N83" s="25">
        <f>J83/I83</f>
        <v>0.7222222222222222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1:44" ht="12.75">
      <c r="A84" s="18">
        <v>660554</v>
      </c>
      <c r="B84" s="18"/>
      <c r="C84" s="19">
        <v>2</v>
      </c>
      <c r="D84" s="18">
        <v>0</v>
      </c>
      <c r="E84" s="18">
        <v>0</v>
      </c>
      <c r="F84" s="18">
        <v>20</v>
      </c>
      <c r="G84" s="18">
        <v>20</v>
      </c>
      <c r="H84" s="20" t="s">
        <v>118</v>
      </c>
      <c r="I84" s="21">
        <f>IF(C84=1,60,IF(C84=4,90,IF(C84=5,90,60)))</f>
        <v>60</v>
      </c>
      <c r="J84" s="22">
        <f>MAX(D84,G84)</f>
        <v>20</v>
      </c>
      <c r="K84" s="23">
        <f>D84-E84+F84</f>
        <v>20</v>
      </c>
      <c r="L84" s="24">
        <f>IF(K84-G84=0,0,"chyba")</f>
        <v>0</v>
      </c>
      <c r="N84" s="25">
        <f>J84/I84</f>
        <v>0.3333333333333333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1:44" ht="12.75">
      <c r="A85" s="18">
        <v>398</v>
      </c>
      <c r="B85" s="18"/>
      <c r="C85" s="19">
        <v>2</v>
      </c>
      <c r="D85" s="18">
        <v>0</v>
      </c>
      <c r="E85" s="18">
        <v>0</v>
      </c>
      <c r="F85" s="18">
        <v>50</v>
      </c>
      <c r="G85" s="18">
        <v>50</v>
      </c>
      <c r="H85" s="20" t="s">
        <v>119</v>
      </c>
      <c r="I85" s="21">
        <f>IF(C85=1,60,IF(C85=4,90,IF(C85=5,90,60)))</f>
        <v>60</v>
      </c>
      <c r="J85" s="22">
        <f>MAX(D85,G85)</f>
        <v>50</v>
      </c>
      <c r="K85" s="23">
        <f>D85-E85+F85</f>
        <v>50</v>
      </c>
      <c r="L85" s="24">
        <f>IF(K85-G85=0,0,"chyba")</f>
        <v>0</v>
      </c>
      <c r="N85" s="25">
        <f>J85/I85</f>
        <v>0.8333333333333334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1:44" ht="12.75">
      <c r="A86" s="18">
        <v>344</v>
      </c>
      <c r="B86" s="18"/>
      <c r="C86" s="19">
        <v>2</v>
      </c>
      <c r="D86" s="18">
        <v>0</v>
      </c>
      <c r="E86" s="18">
        <v>0</v>
      </c>
      <c r="F86" s="18">
        <v>45</v>
      </c>
      <c r="G86" s="18">
        <v>45</v>
      </c>
      <c r="H86" s="20" t="s">
        <v>120</v>
      </c>
      <c r="I86" s="21">
        <f>IF(C86=1,60,IF(C86=4,90,IF(C86=5,90,60)))</f>
        <v>60</v>
      </c>
      <c r="J86" s="22">
        <f>MAX(D86,G86)</f>
        <v>45</v>
      </c>
      <c r="K86" s="23">
        <f>D86-E86+F86</f>
        <v>45</v>
      </c>
      <c r="L86" s="24">
        <f>IF(K86-G86=0,0,"chyba")</f>
        <v>0</v>
      </c>
      <c r="N86" s="25">
        <f>J86/I86</f>
        <v>0.75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1:44" ht="12.75">
      <c r="A87" s="18">
        <v>670950</v>
      </c>
      <c r="B87" s="18"/>
      <c r="C87" s="19">
        <v>2</v>
      </c>
      <c r="D87" s="18">
        <v>0</v>
      </c>
      <c r="E87" s="18">
        <v>0</v>
      </c>
      <c r="F87" s="18">
        <v>30</v>
      </c>
      <c r="G87" s="18">
        <v>30</v>
      </c>
      <c r="H87" s="20" t="s">
        <v>121</v>
      </c>
      <c r="I87" s="21">
        <f>IF(C87=1,60,IF(C87=4,90,IF(C87=5,90,60)))</f>
        <v>60</v>
      </c>
      <c r="J87" s="22">
        <f>MAX(D87,G87)</f>
        <v>30</v>
      </c>
      <c r="K87" s="23">
        <f>D87-E87+F87</f>
        <v>30</v>
      </c>
      <c r="L87" s="24">
        <f>IF(K87-G87=0,0,"chyba")</f>
        <v>0</v>
      </c>
      <c r="N87" s="25">
        <f>J87/I87</f>
        <v>0.5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8" spans="1:44" ht="12.75">
      <c r="A88" s="18">
        <v>260812</v>
      </c>
      <c r="B88" s="18"/>
      <c r="C88" s="19">
        <v>2</v>
      </c>
      <c r="D88" s="18">
        <v>0</v>
      </c>
      <c r="E88" s="18">
        <v>0</v>
      </c>
      <c r="F88" s="18">
        <v>15</v>
      </c>
      <c r="G88" s="18">
        <v>15</v>
      </c>
      <c r="H88" s="20" t="s">
        <v>121</v>
      </c>
      <c r="I88" s="21">
        <f>IF(C88=1,60,IF(C88=4,90,IF(C88=5,90,60)))</f>
        <v>60</v>
      </c>
      <c r="J88" s="22">
        <f>MAX(D88,G88)</f>
        <v>15</v>
      </c>
      <c r="K88" s="23">
        <f>D88-E88+F88</f>
        <v>15</v>
      </c>
      <c r="L88" s="24">
        <f>IF(K88-G88=0,0,"chyba")</f>
        <v>0</v>
      </c>
      <c r="N88" s="25">
        <f>J88/I88</f>
        <v>0.25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7"/>
      <c r="AJ88" s="27"/>
      <c r="AK88" s="27"/>
      <c r="AL88" s="27"/>
      <c r="AM88" s="27"/>
      <c r="AN88" s="27"/>
      <c r="AO88" s="27"/>
      <c r="AP88" s="27"/>
      <c r="AQ88" s="27"/>
      <c r="AR88" s="27"/>
    </row>
    <row r="89" spans="1:44" ht="12.75">
      <c r="A89" s="18">
        <v>530190</v>
      </c>
      <c r="B89" s="18"/>
      <c r="C89" s="19">
        <v>2</v>
      </c>
      <c r="D89" s="18">
        <v>0</v>
      </c>
      <c r="E89" s="18">
        <v>0</v>
      </c>
      <c r="F89" s="18">
        <v>40</v>
      </c>
      <c r="G89" s="18">
        <v>40</v>
      </c>
      <c r="H89" s="20" t="s">
        <v>121</v>
      </c>
      <c r="I89" s="21">
        <f>IF(C89=1,60,IF(C89=4,90,IF(C89=5,90,60)))</f>
        <v>60</v>
      </c>
      <c r="J89" s="22">
        <f>MAX(D89,G89)</f>
        <v>40</v>
      </c>
      <c r="K89" s="23">
        <f>D89-E89+F89</f>
        <v>40</v>
      </c>
      <c r="L89" s="24">
        <f>IF(K89-G89=0,0,"chyba")</f>
        <v>0</v>
      </c>
      <c r="N89" s="25">
        <f>J89/I89</f>
        <v>0.6666666666666666</v>
      </c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7"/>
      <c r="AJ89" s="27"/>
      <c r="AK89" s="27"/>
      <c r="AL89" s="27"/>
      <c r="AM89" s="27"/>
      <c r="AN89" s="27"/>
      <c r="AO89" s="27"/>
      <c r="AP89" s="27"/>
      <c r="AQ89" s="27"/>
      <c r="AR89" s="27"/>
    </row>
    <row r="90" spans="1:44" ht="12.75">
      <c r="A90" s="18">
        <v>367</v>
      </c>
      <c r="B90" s="18"/>
      <c r="C90" s="19">
        <v>4</v>
      </c>
      <c r="D90" s="18">
        <v>0</v>
      </c>
      <c r="E90" s="18">
        <v>0</v>
      </c>
      <c r="F90" s="18">
        <v>30</v>
      </c>
      <c r="G90" s="18">
        <v>30</v>
      </c>
      <c r="H90" s="20" t="s">
        <v>122</v>
      </c>
      <c r="I90" s="21">
        <v>60</v>
      </c>
      <c r="J90" s="22">
        <f>MAX(D90,G90)</f>
        <v>30</v>
      </c>
      <c r="K90" s="23">
        <f>D90-E90+F90</f>
        <v>30</v>
      </c>
      <c r="L90" s="24">
        <f>IF(K90-G90=0,0,"chyba")</f>
        <v>0</v>
      </c>
      <c r="N90" s="25">
        <f>J90/I90</f>
        <v>0.5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7"/>
      <c r="AJ90" s="27"/>
      <c r="AK90" s="27"/>
      <c r="AL90" s="27"/>
      <c r="AM90" s="27"/>
      <c r="AN90" s="27"/>
      <c r="AO90" s="27"/>
      <c r="AP90" s="27"/>
      <c r="AQ90" s="27"/>
      <c r="AR90" s="27"/>
    </row>
    <row r="91" spans="1:44" ht="12.75">
      <c r="A91" s="18">
        <v>353</v>
      </c>
      <c r="B91" s="18"/>
      <c r="C91" s="19">
        <v>2</v>
      </c>
      <c r="D91" s="18">
        <v>0</v>
      </c>
      <c r="E91" s="18">
        <v>0</v>
      </c>
      <c r="F91" s="18">
        <v>6</v>
      </c>
      <c r="G91" s="18">
        <v>6</v>
      </c>
      <c r="H91" s="20" t="s">
        <v>122</v>
      </c>
      <c r="I91" s="21">
        <f>IF(C91=1,60,IF(C91=4,90,IF(C91=5,90,60)))</f>
        <v>60</v>
      </c>
      <c r="J91" s="22">
        <f>MAX(D91,G91)</f>
        <v>6</v>
      </c>
      <c r="K91" s="23">
        <f>D91-E91+F91</f>
        <v>6</v>
      </c>
      <c r="L91" s="24">
        <f>IF(K91-G91=0,0,"chyba")</f>
        <v>0</v>
      </c>
      <c r="N91" s="25">
        <f>J91/I91</f>
        <v>0.1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7"/>
      <c r="AJ91" s="27"/>
      <c r="AK91" s="27"/>
      <c r="AL91" s="27"/>
      <c r="AM91" s="27"/>
      <c r="AN91" s="27"/>
      <c r="AO91" s="27"/>
      <c r="AP91" s="27"/>
      <c r="AQ91" s="27"/>
      <c r="AR91" s="27"/>
    </row>
    <row r="92" spans="1:44" ht="12.75">
      <c r="A92" s="18">
        <v>260810</v>
      </c>
      <c r="B92" s="18"/>
      <c r="C92" s="19">
        <v>2</v>
      </c>
      <c r="D92" s="18">
        <v>0</v>
      </c>
      <c r="E92" s="18">
        <v>0</v>
      </c>
      <c r="F92" s="18">
        <v>30</v>
      </c>
      <c r="G92" s="18">
        <v>30</v>
      </c>
      <c r="H92" s="20" t="s">
        <v>123</v>
      </c>
      <c r="I92" s="21">
        <f>IF(C92=1,60,IF(C92=4,90,IF(C92=5,90,60)))</f>
        <v>60</v>
      </c>
      <c r="J92" s="22">
        <f>MAX(D92,G92)</f>
        <v>30</v>
      </c>
      <c r="K92" s="23">
        <f>D92-E92+F92</f>
        <v>30</v>
      </c>
      <c r="L92" s="24">
        <f>IF(K92-G92=0,0,"chyba")</f>
        <v>0</v>
      </c>
      <c r="N92" s="25">
        <f>J92/I92</f>
        <v>0.5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  <row r="93" spans="1:44" ht="12.75">
      <c r="A93" s="18">
        <v>354</v>
      </c>
      <c r="B93" s="18"/>
      <c r="C93" s="19">
        <v>2</v>
      </c>
      <c r="D93" s="18">
        <v>0</v>
      </c>
      <c r="E93" s="18">
        <v>0</v>
      </c>
      <c r="F93" s="18">
        <v>15</v>
      </c>
      <c r="G93" s="18">
        <v>15</v>
      </c>
      <c r="H93" s="20" t="s">
        <v>124</v>
      </c>
      <c r="I93" s="21">
        <f>IF(C93=1,60,IF(C93=4,90,IF(C93=5,90,60)))</f>
        <v>60</v>
      </c>
      <c r="J93" s="22">
        <f>MAX(D93,G93)</f>
        <v>15</v>
      </c>
      <c r="K93" s="23">
        <f>D93-E93+F93</f>
        <v>15</v>
      </c>
      <c r="L93" s="24">
        <f>IF(K93-G93=0,0,"chyba")</f>
        <v>0</v>
      </c>
      <c r="N93" s="25">
        <f>J93/I93</f>
        <v>0.25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  <c r="AJ93" s="27"/>
      <c r="AK93" s="27"/>
      <c r="AL93" s="27"/>
      <c r="AM93" s="27"/>
      <c r="AN93" s="27"/>
      <c r="AO93" s="27"/>
      <c r="AP93" s="27"/>
      <c r="AQ93" s="27"/>
      <c r="AR93" s="27"/>
    </row>
    <row r="94" spans="1:44" ht="12.75">
      <c r="A94" s="18">
        <v>303</v>
      </c>
      <c r="B94" s="18"/>
      <c r="C94" s="19">
        <v>2</v>
      </c>
      <c r="D94" s="18">
        <v>0</v>
      </c>
      <c r="E94" s="18">
        <v>0</v>
      </c>
      <c r="F94" s="18">
        <v>34</v>
      </c>
      <c r="G94" s="18">
        <v>34</v>
      </c>
      <c r="H94" s="20" t="s">
        <v>125</v>
      </c>
      <c r="I94" s="21">
        <f>IF(C94=1,60,IF(C94=4,90,IF(C94=5,90,60)))</f>
        <v>60</v>
      </c>
      <c r="J94" s="22">
        <f>MAX(D94,G94)</f>
        <v>34</v>
      </c>
      <c r="K94" s="23">
        <f>D94-E94+F94</f>
        <v>34</v>
      </c>
      <c r="L94" s="24">
        <f>IF(K94-G94=0,0,"chyba")</f>
        <v>0</v>
      </c>
      <c r="N94" s="25">
        <f>J94/I94</f>
        <v>0.5666666666666667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7"/>
      <c r="AJ94" s="27"/>
      <c r="AK94" s="27"/>
      <c r="AL94" s="27"/>
      <c r="AM94" s="27"/>
      <c r="AN94" s="27"/>
      <c r="AO94" s="27"/>
      <c r="AP94" s="27"/>
      <c r="AQ94" s="27"/>
      <c r="AR94" s="27"/>
    </row>
    <row r="95" spans="1:44" ht="12.75">
      <c r="A95" s="18">
        <v>379</v>
      </c>
      <c r="B95" s="18"/>
      <c r="C95" s="19">
        <v>2</v>
      </c>
      <c r="D95" s="18">
        <v>0</v>
      </c>
      <c r="E95" s="18">
        <v>0</v>
      </c>
      <c r="F95" s="18">
        <v>25</v>
      </c>
      <c r="G95" s="18">
        <v>25</v>
      </c>
      <c r="H95" s="20" t="s">
        <v>126</v>
      </c>
      <c r="I95" s="21">
        <f>IF(C95=1,60,IF(C95=4,90,IF(C95=5,90,60)))</f>
        <v>60</v>
      </c>
      <c r="J95" s="22">
        <f>MAX(D95,G95)</f>
        <v>25</v>
      </c>
      <c r="K95" s="23">
        <f>D95-E95+F95</f>
        <v>25</v>
      </c>
      <c r="L95" s="24">
        <f>IF(K95-G95=0,0,"chyba")</f>
        <v>0</v>
      </c>
      <c r="N95" s="25">
        <f>J95/I95</f>
        <v>0.4166666666666667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7"/>
      <c r="AJ95" s="27"/>
      <c r="AK95" s="27"/>
      <c r="AL95" s="27"/>
      <c r="AM95" s="27"/>
      <c r="AN95" s="27"/>
      <c r="AO95" s="27"/>
      <c r="AP95" s="27"/>
      <c r="AQ95" s="27"/>
      <c r="AR95" s="27"/>
    </row>
    <row r="96" spans="1:44" ht="12.75">
      <c r="A96" s="18">
        <v>353</v>
      </c>
      <c r="B96" s="18"/>
      <c r="C96" s="19">
        <v>2</v>
      </c>
      <c r="D96" s="18">
        <v>0</v>
      </c>
      <c r="E96" s="18">
        <v>0</v>
      </c>
      <c r="F96" s="18">
        <v>27</v>
      </c>
      <c r="G96" s="18">
        <v>27</v>
      </c>
      <c r="H96" s="20" t="s">
        <v>127</v>
      </c>
      <c r="I96" s="21">
        <f>IF(C96=1,60,IF(C96=4,90,IF(C96=5,90,60)))</f>
        <v>60</v>
      </c>
      <c r="J96" s="22">
        <f>MAX(D96,G96)</f>
        <v>27</v>
      </c>
      <c r="K96" s="23">
        <f>D96-E96+F96</f>
        <v>27</v>
      </c>
      <c r="L96" s="24">
        <f>IF(K96-G96=0,0,"chyba")</f>
        <v>0</v>
      </c>
      <c r="N96" s="25">
        <f>J96/I96</f>
        <v>0.45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1:44" ht="12.75">
      <c r="A97" s="18">
        <v>260600</v>
      </c>
      <c r="B97" s="18"/>
      <c r="C97" s="19">
        <v>2</v>
      </c>
      <c r="D97" s="18">
        <v>0</v>
      </c>
      <c r="E97" s="18">
        <v>0</v>
      </c>
      <c r="F97" s="18">
        <v>26</v>
      </c>
      <c r="G97" s="18">
        <v>26</v>
      </c>
      <c r="H97" s="20" t="s">
        <v>127</v>
      </c>
      <c r="I97" s="21">
        <f>IF(C97=1,60,IF(C97=4,90,IF(C97=5,90,60)))</f>
        <v>60</v>
      </c>
      <c r="J97" s="22">
        <f>MAX(D97,G97)</f>
        <v>26</v>
      </c>
      <c r="K97" s="23">
        <f>D97-E97+F97</f>
        <v>26</v>
      </c>
      <c r="L97" s="24">
        <f>IF(K97-G97=0,0,"chyba")</f>
        <v>0</v>
      </c>
      <c r="N97" s="25">
        <f>J97/I97</f>
        <v>0.43333333333333335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1:44" ht="12.75">
      <c r="A98" s="18">
        <v>670780</v>
      </c>
      <c r="B98" s="18"/>
      <c r="C98" s="19">
        <v>2</v>
      </c>
      <c r="D98" s="18">
        <v>0</v>
      </c>
      <c r="E98" s="18">
        <v>0</v>
      </c>
      <c r="F98" s="18">
        <v>17</v>
      </c>
      <c r="G98" s="18">
        <v>17</v>
      </c>
      <c r="H98" s="20" t="s">
        <v>127</v>
      </c>
      <c r="I98" s="21">
        <f>IF(C98=1,60,IF(C98=4,90,IF(C98=5,90,60)))</f>
        <v>60</v>
      </c>
      <c r="J98" s="22">
        <f>MAX(D98,G98)</f>
        <v>17</v>
      </c>
      <c r="K98" s="23">
        <f>D98-E98+F98</f>
        <v>17</v>
      </c>
      <c r="L98" s="24">
        <f>IF(K98-G98=0,0,"chyba")</f>
        <v>0</v>
      </c>
      <c r="N98" s="25">
        <f>J98/I98</f>
        <v>0.2833333333333333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1:44" ht="12.75">
      <c r="A99" s="18">
        <v>346</v>
      </c>
      <c r="B99" s="18"/>
      <c r="C99" s="19">
        <v>4</v>
      </c>
      <c r="D99" s="18">
        <v>0</v>
      </c>
      <c r="E99" s="18">
        <v>0</v>
      </c>
      <c r="F99" s="18">
        <v>64</v>
      </c>
      <c r="G99" s="18">
        <v>64</v>
      </c>
      <c r="H99" s="20" t="s">
        <v>128</v>
      </c>
      <c r="I99" s="21">
        <f>IF(C99=1,60,IF(C99=4,90,IF(C99=5,90,60)))</f>
        <v>90</v>
      </c>
      <c r="J99" s="22">
        <f>MAX(D99,G99)</f>
        <v>64</v>
      </c>
      <c r="K99" s="23">
        <f>D99-E99+F99</f>
        <v>64</v>
      </c>
      <c r="L99" s="24">
        <f>IF(K99-G99=0,0,"chyba")</f>
        <v>0</v>
      </c>
      <c r="N99" s="25">
        <f>J99/I99</f>
        <v>0.7111111111111111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4" ht="12.75">
      <c r="A100" s="18">
        <v>398</v>
      </c>
      <c r="B100" s="18"/>
      <c r="C100" s="19">
        <v>2</v>
      </c>
      <c r="D100" s="18">
        <v>0</v>
      </c>
      <c r="E100" s="18">
        <v>0</v>
      </c>
      <c r="F100" s="18">
        <v>24</v>
      </c>
      <c r="G100" s="18">
        <v>24</v>
      </c>
      <c r="H100" s="20" t="s">
        <v>129</v>
      </c>
      <c r="I100" s="21">
        <f>IF(C100=1,60,IF(C100=4,90,IF(C100=5,90,60)))</f>
        <v>60</v>
      </c>
      <c r="J100" s="22">
        <f>MAX(D100,G100)</f>
        <v>24</v>
      </c>
      <c r="K100" s="23">
        <f>D100-E100+F100</f>
        <v>24</v>
      </c>
      <c r="L100" s="24">
        <f>IF(K100-G100=0,0,"chyba")</f>
        <v>0</v>
      </c>
      <c r="N100" s="25">
        <f>J100/I100</f>
        <v>0.4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</row>
    <row r="101" spans="1:44" ht="12.75">
      <c r="A101" s="18">
        <v>304</v>
      </c>
      <c r="B101" s="18"/>
      <c r="C101" s="19">
        <v>2</v>
      </c>
      <c r="D101" s="18">
        <v>0</v>
      </c>
      <c r="E101" s="18">
        <v>0</v>
      </c>
      <c r="F101" s="18">
        <v>41</v>
      </c>
      <c r="G101" s="18">
        <v>41</v>
      </c>
      <c r="H101" s="20" t="s">
        <v>130</v>
      </c>
      <c r="I101" s="21">
        <f>IF(C101=1,60,IF(C101=4,90,IF(C101=5,90,60)))</f>
        <v>60</v>
      </c>
      <c r="J101" s="22">
        <f>MAX(D101,G101)</f>
        <v>41</v>
      </c>
      <c r="K101" s="23">
        <f>D101-E101+F101</f>
        <v>41</v>
      </c>
      <c r="L101" s="24">
        <f>IF(K101-G101=0,0,"chyba")</f>
        <v>0</v>
      </c>
      <c r="N101" s="25">
        <f>J101/I101</f>
        <v>0.6833333333333333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</row>
    <row r="102" spans="1:44" ht="12.75">
      <c r="A102" s="18">
        <v>530190</v>
      </c>
      <c r="B102" s="18"/>
      <c r="C102" s="19">
        <v>2</v>
      </c>
      <c r="D102" s="18">
        <v>0</v>
      </c>
      <c r="E102" s="18">
        <v>0</v>
      </c>
      <c r="F102" s="18">
        <v>30</v>
      </c>
      <c r="G102" s="18">
        <v>30</v>
      </c>
      <c r="H102" s="20" t="s">
        <v>131</v>
      </c>
      <c r="I102" s="21">
        <f>IF(C102=1,60,IF(C102=4,90,IF(C102=5,90,60)))</f>
        <v>60</v>
      </c>
      <c r="J102" s="22">
        <f>MAX(D102,G102)</f>
        <v>30</v>
      </c>
      <c r="K102" s="23">
        <f>D102-E102+F102</f>
        <v>30</v>
      </c>
      <c r="L102" s="24">
        <f>IF(K102-G102=0,0,"chyba")</f>
        <v>0</v>
      </c>
      <c r="N102" s="25">
        <f>J102/I102</f>
        <v>0.5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1:44" ht="12.75">
      <c r="A103" s="18">
        <v>690250</v>
      </c>
      <c r="B103" s="18"/>
      <c r="C103" s="19">
        <v>2</v>
      </c>
      <c r="D103" s="18">
        <v>0</v>
      </c>
      <c r="E103" s="18">
        <v>0</v>
      </c>
      <c r="F103" s="18">
        <v>35</v>
      </c>
      <c r="G103" s="18">
        <v>35</v>
      </c>
      <c r="H103" s="20" t="s">
        <v>131</v>
      </c>
      <c r="I103" s="21">
        <f>IF(C103=1,60,IF(C103=4,90,IF(C103=5,90,60)))</f>
        <v>60</v>
      </c>
      <c r="J103" s="22">
        <f>MAX(D103,G103)</f>
        <v>35</v>
      </c>
      <c r="K103" s="23">
        <f>D103-E103+F103</f>
        <v>35</v>
      </c>
      <c r="L103" s="24">
        <f>IF(K103-G103=0,0,"chyba")</f>
        <v>0</v>
      </c>
      <c r="N103" s="25">
        <f>J103/I103</f>
        <v>0.5833333333333334</v>
      </c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</row>
    <row r="104" spans="1:44" ht="12.75">
      <c r="A104" s="18">
        <v>690290</v>
      </c>
      <c r="B104" s="18"/>
      <c r="C104" s="19">
        <v>2</v>
      </c>
      <c r="D104" s="18">
        <v>0</v>
      </c>
      <c r="E104" s="18">
        <v>0</v>
      </c>
      <c r="F104" s="18">
        <v>36</v>
      </c>
      <c r="G104" s="18">
        <v>36</v>
      </c>
      <c r="H104" s="20" t="s">
        <v>131</v>
      </c>
      <c r="I104" s="21">
        <f>IF(C104=1,60,IF(C104=4,90,IF(C104=5,90,60)))</f>
        <v>60</v>
      </c>
      <c r="J104" s="22">
        <f>MAX(D104,G104)</f>
        <v>36</v>
      </c>
      <c r="K104" s="23">
        <f>D104-E104+F104</f>
        <v>36</v>
      </c>
      <c r="L104" s="24">
        <f>IF(K104-G104=0,0,"chyba")</f>
        <v>0</v>
      </c>
      <c r="N104" s="25">
        <f>J104/I104</f>
        <v>0.6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1:44" ht="12.75">
      <c r="A105" s="18">
        <v>353</v>
      </c>
      <c r="B105" s="18"/>
      <c r="C105" s="19">
        <v>2</v>
      </c>
      <c r="D105" s="18">
        <v>0</v>
      </c>
      <c r="E105" s="18">
        <v>0</v>
      </c>
      <c r="F105" s="18">
        <v>11</v>
      </c>
      <c r="G105" s="18">
        <v>11</v>
      </c>
      <c r="H105" s="20" t="s">
        <v>132</v>
      </c>
      <c r="I105" s="21">
        <f>IF(C105=1,60,IF(C105=4,90,IF(C105=5,90,60)))</f>
        <v>60</v>
      </c>
      <c r="J105" s="22">
        <f>MAX(D105,G105)</f>
        <v>11</v>
      </c>
      <c r="K105" s="23">
        <f>D105-E105+F105</f>
        <v>11</v>
      </c>
      <c r="L105" s="24">
        <f>IF(K105-G105=0,0,"chyba")</f>
        <v>0</v>
      </c>
      <c r="N105" s="25">
        <f>J105/I105</f>
        <v>0.18333333333333332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</row>
    <row r="106" spans="1:44" ht="12.75">
      <c r="A106" s="18">
        <v>367</v>
      </c>
      <c r="B106" s="18"/>
      <c r="C106" s="19">
        <v>2</v>
      </c>
      <c r="D106" s="18">
        <v>0</v>
      </c>
      <c r="E106" s="18">
        <v>0</v>
      </c>
      <c r="F106" s="18">
        <v>36</v>
      </c>
      <c r="G106" s="18">
        <v>36</v>
      </c>
      <c r="H106" s="20" t="s">
        <v>132</v>
      </c>
      <c r="I106" s="21">
        <f>IF(C106=1,60,IF(C106=4,90,IF(C106=5,90,60)))</f>
        <v>60</v>
      </c>
      <c r="J106" s="22">
        <f>MAX(D106,G106)</f>
        <v>36</v>
      </c>
      <c r="K106" s="23">
        <f>D106-E106+F106</f>
        <v>36</v>
      </c>
      <c r="L106" s="24">
        <f>IF(K106-G106=0,0,"chyba")</f>
        <v>0</v>
      </c>
      <c r="N106" s="25">
        <f>J106/I106</f>
        <v>0.6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</row>
    <row r="107" spans="1:44" ht="12.75">
      <c r="A107" s="18">
        <v>354</v>
      </c>
      <c r="B107" s="18"/>
      <c r="C107" s="19">
        <v>2</v>
      </c>
      <c r="D107" s="18">
        <v>0</v>
      </c>
      <c r="E107" s="18">
        <v>0</v>
      </c>
      <c r="F107" s="18">
        <v>21</v>
      </c>
      <c r="G107" s="18">
        <v>21</v>
      </c>
      <c r="H107" s="20" t="s">
        <v>133</v>
      </c>
      <c r="I107" s="21">
        <f>IF(C107=1,60,IF(C107=4,90,IF(C107=5,90,60)))</f>
        <v>60</v>
      </c>
      <c r="J107" s="22">
        <f>MAX(D107,G107)</f>
        <v>21</v>
      </c>
      <c r="K107" s="23">
        <f>D107-E107+F107</f>
        <v>21</v>
      </c>
      <c r="L107" s="24">
        <f>IF(K107-G107=0,0,"chyba")</f>
        <v>0</v>
      </c>
      <c r="N107" s="25">
        <f>J107/I107</f>
        <v>0.35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</row>
    <row r="108" spans="1:44" ht="12.75">
      <c r="A108" s="18">
        <v>303</v>
      </c>
      <c r="B108" s="18"/>
      <c r="C108" s="19">
        <v>2</v>
      </c>
      <c r="D108" s="18">
        <v>0</v>
      </c>
      <c r="E108" s="18">
        <v>0</v>
      </c>
      <c r="F108" s="18">
        <v>16</v>
      </c>
      <c r="G108" s="18">
        <v>16</v>
      </c>
      <c r="H108" s="20" t="s">
        <v>134</v>
      </c>
      <c r="I108" s="21">
        <f>IF(C108=1,60,IF(C108=4,90,IF(C108=5,90,60)))</f>
        <v>60</v>
      </c>
      <c r="J108" s="22">
        <f>MAX(D108,G108)</f>
        <v>16</v>
      </c>
      <c r="K108" s="23">
        <f>D108-E108+F108</f>
        <v>16</v>
      </c>
      <c r="L108" s="24">
        <f>IF(K108-G108=0,0,"chyba")</f>
        <v>0</v>
      </c>
      <c r="N108" s="25">
        <f>J108/I108</f>
        <v>0.26666666666666666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</row>
    <row r="109" spans="1:44" ht="12.75">
      <c r="A109" s="18">
        <v>379</v>
      </c>
      <c r="B109" s="18"/>
      <c r="C109" s="19">
        <v>2</v>
      </c>
      <c r="D109" s="18">
        <v>0</v>
      </c>
      <c r="E109" s="18">
        <v>0</v>
      </c>
      <c r="F109" s="18">
        <v>29</v>
      </c>
      <c r="G109" s="18">
        <v>29</v>
      </c>
      <c r="H109" s="20" t="s">
        <v>135</v>
      </c>
      <c r="I109" s="21">
        <f>IF(C109=1,60,IF(C109=4,90,IF(C109=5,90,60)))</f>
        <v>60</v>
      </c>
      <c r="J109" s="22">
        <f>MAX(D109,G109)</f>
        <v>29</v>
      </c>
      <c r="K109" s="23">
        <f>D109-E109+F109</f>
        <v>29</v>
      </c>
      <c r="L109" s="24">
        <f>IF(K109-G109=0,0,"chyba")</f>
        <v>0</v>
      </c>
      <c r="N109" s="25">
        <f>J109/I109</f>
        <v>0.48333333333333334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</row>
    <row r="110" spans="1:44" ht="12.75">
      <c r="A110" s="18">
        <v>260007</v>
      </c>
      <c r="B110" s="18"/>
      <c r="C110" s="19">
        <v>2</v>
      </c>
      <c r="D110" s="18">
        <v>0</v>
      </c>
      <c r="E110" s="18">
        <v>0</v>
      </c>
      <c r="F110" s="18">
        <v>22</v>
      </c>
      <c r="G110" s="18">
        <v>22</v>
      </c>
      <c r="H110" s="20" t="s">
        <v>135</v>
      </c>
      <c r="I110" s="21">
        <f>IF(C110=1,60,IF(C110=4,90,IF(C110=5,90,60)))</f>
        <v>60</v>
      </c>
      <c r="J110" s="22">
        <f>MAX(D110,G110)</f>
        <v>22</v>
      </c>
      <c r="K110" s="23">
        <f>D110-E110+F110</f>
        <v>22</v>
      </c>
      <c r="L110" s="24">
        <f>IF(K110-G110=0,0,"chyba")</f>
        <v>0</v>
      </c>
      <c r="N110" s="25">
        <f>J110/I110</f>
        <v>0.36666666666666664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</row>
    <row r="111" spans="1:44" ht="12.75">
      <c r="A111" s="18">
        <v>260811</v>
      </c>
      <c r="B111" s="18"/>
      <c r="C111" s="19">
        <v>2</v>
      </c>
      <c r="D111" s="18">
        <v>0</v>
      </c>
      <c r="E111" s="18">
        <v>0</v>
      </c>
      <c r="F111" s="18">
        <v>46</v>
      </c>
      <c r="G111" s="18">
        <v>46</v>
      </c>
      <c r="H111" s="20" t="s">
        <v>136</v>
      </c>
      <c r="I111" s="21">
        <f>IF(C111=1,60,IF(C111=4,90,IF(C111=5,90,60)))</f>
        <v>60</v>
      </c>
      <c r="J111" s="22">
        <f>MAX(D111,G111)</f>
        <v>46</v>
      </c>
      <c r="K111" s="23">
        <f>D111-E111+F111</f>
        <v>46</v>
      </c>
      <c r="L111" s="24">
        <f>IF(K111-G111=0,0,"chyba")</f>
        <v>0</v>
      </c>
      <c r="N111" s="25">
        <f>J111/I111</f>
        <v>0.7666666666666667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</row>
    <row r="112" spans="1:44" ht="12.75">
      <c r="A112" s="18">
        <v>346</v>
      </c>
      <c r="B112" s="18"/>
      <c r="C112" s="19">
        <v>4</v>
      </c>
      <c r="D112" s="18">
        <v>0</v>
      </c>
      <c r="E112" s="18">
        <v>0</v>
      </c>
      <c r="F112" s="18">
        <v>41</v>
      </c>
      <c r="G112" s="18">
        <v>41</v>
      </c>
      <c r="H112" s="20" t="s">
        <v>137</v>
      </c>
      <c r="I112" s="21">
        <f>IF(C112=1,60,IF(C112=4,90,IF(C112=5,90,60)))</f>
        <v>90</v>
      </c>
      <c r="J112" s="22">
        <f>MAX(D112,G112)</f>
        <v>41</v>
      </c>
      <c r="K112" s="23">
        <f>D112-E112+F112</f>
        <v>41</v>
      </c>
      <c r="L112" s="24">
        <f>IF(K112-G112=0,0,"chyba")</f>
        <v>0</v>
      </c>
      <c r="N112" s="25">
        <f>J112/I112</f>
        <v>0.45555555555555555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</row>
    <row r="113" spans="1:44" ht="12.75">
      <c r="A113" s="18">
        <v>690102</v>
      </c>
      <c r="B113" s="18"/>
      <c r="C113" s="19">
        <v>2</v>
      </c>
      <c r="D113" s="18">
        <v>0</v>
      </c>
      <c r="E113" s="18">
        <v>0</v>
      </c>
      <c r="F113" s="18">
        <v>24</v>
      </c>
      <c r="G113" s="18">
        <v>24</v>
      </c>
      <c r="H113" s="20" t="s">
        <v>137</v>
      </c>
      <c r="I113" s="21">
        <f>IF(C113=1,60,IF(C113=4,90,IF(C113=5,90,60)))</f>
        <v>60</v>
      </c>
      <c r="J113" s="22">
        <f>MAX(D113,G113)</f>
        <v>24</v>
      </c>
      <c r="K113" s="23">
        <f>D113-E113+F113</f>
        <v>24</v>
      </c>
      <c r="L113" s="24">
        <f>IF(K113-G113=0,0,"chyba")</f>
        <v>0</v>
      </c>
      <c r="N113" s="25">
        <f>J113/I113</f>
        <v>0.4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</row>
    <row r="114" spans="1:44" ht="12.75">
      <c r="A114" s="18">
        <v>398</v>
      </c>
      <c r="B114" s="18"/>
      <c r="C114" s="19">
        <v>2</v>
      </c>
      <c r="D114" s="18">
        <v>0</v>
      </c>
      <c r="E114" s="18">
        <v>0</v>
      </c>
      <c r="F114" s="18">
        <v>46</v>
      </c>
      <c r="G114" s="18">
        <v>46</v>
      </c>
      <c r="H114" s="20" t="s">
        <v>138</v>
      </c>
      <c r="I114" s="21">
        <f>IF(C114=1,60,IF(C114=4,90,IF(C114=5,90,60)))</f>
        <v>60</v>
      </c>
      <c r="J114" s="22">
        <f>MAX(D114,G114)</f>
        <v>46</v>
      </c>
      <c r="K114" s="23">
        <f>D114-E114+F114</f>
        <v>46</v>
      </c>
      <c r="L114" s="24">
        <f>IF(K114-G114=0,0,"chyba")</f>
        <v>0</v>
      </c>
      <c r="N114" s="25">
        <f>J114/I114</f>
        <v>0.7666666666666667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</row>
    <row r="115" spans="1:44" ht="12.75">
      <c r="A115" s="18">
        <v>344</v>
      </c>
      <c r="B115" s="18"/>
      <c r="C115" s="19">
        <v>2</v>
      </c>
      <c r="D115" s="18">
        <v>0</v>
      </c>
      <c r="E115" s="18">
        <v>0</v>
      </c>
      <c r="F115" s="18">
        <v>35</v>
      </c>
      <c r="G115" s="18">
        <v>35</v>
      </c>
      <c r="H115" s="20" t="s">
        <v>139</v>
      </c>
      <c r="I115" s="21">
        <f>IF(C115=1,60,IF(C115=4,90,IF(C115=5,90,60)))</f>
        <v>60</v>
      </c>
      <c r="J115" s="22">
        <f>MAX(D115,G115)</f>
        <v>35</v>
      </c>
      <c r="K115" s="23">
        <f>D115-E115+F115</f>
        <v>35</v>
      </c>
      <c r="L115" s="24">
        <f>IF(K115-G115=0,0,"chyba")</f>
        <v>0</v>
      </c>
      <c r="N115" s="25">
        <f>J115/I115</f>
        <v>0.5833333333333334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</row>
    <row r="116" spans="1:44" ht="12.75">
      <c r="A116" s="18">
        <v>670981</v>
      </c>
      <c r="B116" s="18"/>
      <c r="C116" s="19">
        <v>2</v>
      </c>
      <c r="D116" s="18">
        <v>0</v>
      </c>
      <c r="E116" s="18">
        <v>0</v>
      </c>
      <c r="F116" s="18">
        <v>37</v>
      </c>
      <c r="G116" s="18">
        <v>37</v>
      </c>
      <c r="H116" s="20" t="s">
        <v>140</v>
      </c>
      <c r="I116" s="21">
        <f>IF(C116=1,60,IF(C116=4,90,IF(C116=5,90,60)))</f>
        <v>60</v>
      </c>
      <c r="J116" s="22">
        <f>MAX(D116,G116)</f>
        <v>37</v>
      </c>
      <c r="K116" s="23">
        <f>D116-E116+F116</f>
        <v>37</v>
      </c>
      <c r="L116" s="24">
        <f>IF(K116-G116=0,0,"chyba")</f>
        <v>0</v>
      </c>
      <c r="N116" s="25">
        <f>J116/I116</f>
        <v>0.6166666666666667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</row>
    <row r="117" spans="1:44" ht="12.75">
      <c r="A117" s="18">
        <v>353</v>
      </c>
      <c r="B117" s="18"/>
      <c r="C117" s="19">
        <v>2</v>
      </c>
      <c r="D117" s="18">
        <v>0</v>
      </c>
      <c r="E117" s="18">
        <v>0</v>
      </c>
      <c r="F117" s="18">
        <v>21</v>
      </c>
      <c r="G117" s="18">
        <v>21</v>
      </c>
      <c r="H117" s="20" t="s">
        <v>141</v>
      </c>
      <c r="I117" s="21">
        <f>IF(C117=1,60,IF(C117=4,90,IF(C117=5,90,60)))</f>
        <v>60</v>
      </c>
      <c r="J117" s="22">
        <f>MAX(D117,G117)</f>
        <v>21</v>
      </c>
      <c r="K117" s="23">
        <f>D117-E117+F117</f>
        <v>21</v>
      </c>
      <c r="L117" s="24">
        <f>IF(K117-G117=0,0,"chyba")</f>
        <v>0</v>
      </c>
      <c r="N117" s="25">
        <f>J117/I117</f>
        <v>0.35</v>
      </c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</row>
    <row r="118" spans="1:44" ht="12.75">
      <c r="A118" s="18">
        <v>367</v>
      </c>
      <c r="B118" s="18"/>
      <c r="C118" s="19">
        <v>4</v>
      </c>
      <c r="D118" s="18">
        <v>0</v>
      </c>
      <c r="E118" s="18">
        <v>0</v>
      </c>
      <c r="F118" s="18">
        <v>40</v>
      </c>
      <c r="G118" s="18">
        <v>40</v>
      </c>
      <c r="H118" s="20" t="s">
        <v>141</v>
      </c>
      <c r="I118" s="21">
        <f>IF(C118=1,60,IF(C118=4,90,IF(C118=5,90,60)))</f>
        <v>90</v>
      </c>
      <c r="J118" s="22">
        <f>MAX(D118,G118)</f>
        <v>40</v>
      </c>
      <c r="K118" s="23">
        <f>D118-E118+F118</f>
        <v>40</v>
      </c>
      <c r="L118" s="24">
        <f>IF(K118-G118=0,0,"chyba")</f>
        <v>0</v>
      </c>
      <c r="N118" s="25">
        <f>J118/I118</f>
        <v>0.4444444444444444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</row>
    <row r="119" spans="1:44" ht="12.75">
      <c r="A119" s="18">
        <v>630028</v>
      </c>
      <c r="B119" s="18"/>
      <c r="C119" s="19">
        <v>2</v>
      </c>
      <c r="D119" s="18">
        <v>0</v>
      </c>
      <c r="E119" s="18">
        <v>0</v>
      </c>
      <c r="F119" s="18">
        <v>18</v>
      </c>
      <c r="G119" s="18">
        <v>18</v>
      </c>
      <c r="H119" s="20" t="s">
        <v>142</v>
      </c>
      <c r="I119" s="21">
        <f>IF(C119=1,60,IF(C119=4,90,IF(C119=5,90,60)))</f>
        <v>60</v>
      </c>
      <c r="J119" s="22">
        <f>MAX(D119,G119)</f>
        <v>18</v>
      </c>
      <c r="K119" s="23">
        <f>D119-E119+F119</f>
        <v>18</v>
      </c>
      <c r="L119" s="24">
        <f>IF(K119-G119=0,0,"chyba")</f>
        <v>0</v>
      </c>
      <c r="N119" s="25">
        <f>J119/I119</f>
        <v>0.3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</row>
    <row r="120" spans="1:44" ht="12.75">
      <c r="A120" s="18">
        <v>640381</v>
      </c>
      <c r="B120" s="18"/>
      <c r="C120" s="19">
        <v>2</v>
      </c>
      <c r="D120" s="18">
        <v>0</v>
      </c>
      <c r="E120" s="18">
        <v>0</v>
      </c>
      <c r="F120" s="18">
        <v>30</v>
      </c>
      <c r="G120" s="18">
        <v>30</v>
      </c>
      <c r="H120" s="20" t="s">
        <v>142</v>
      </c>
      <c r="I120" s="21">
        <f>IF(C120=1,60,IF(C120=4,90,IF(C120=5,90,60)))</f>
        <v>60</v>
      </c>
      <c r="J120" s="22">
        <f>MAX(D120,G120)</f>
        <v>30</v>
      </c>
      <c r="K120" s="23">
        <f>D120-E120+F120</f>
        <v>30</v>
      </c>
      <c r="L120" s="24">
        <f>IF(K120-G120=0,0,"chyba")</f>
        <v>0</v>
      </c>
      <c r="N120" s="25">
        <f>J120/I120</f>
        <v>0.5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</row>
    <row r="121" spans="1:44" ht="12.75">
      <c r="A121" s="18">
        <v>303</v>
      </c>
      <c r="B121" s="18"/>
      <c r="C121" s="19">
        <v>2</v>
      </c>
      <c r="D121" s="18">
        <v>0</v>
      </c>
      <c r="E121" s="18">
        <v>0</v>
      </c>
      <c r="F121" s="18">
        <v>38</v>
      </c>
      <c r="G121" s="18">
        <v>38</v>
      </c>
      <c r="H121" s="20" t="s">
        <v>143</v>
      </c>
      <c r="I121" s="21">
        <f>IF(C121=1,60,IF(C121=4,90,IF(C121=5,90,60)))</f>
        <v>60</v>
      </c>
      <c r="J121" s="22">
        <f>MAX(D121,G121)</f>
        <v>38</v>
      </c>
      <c r="K121" s="23">
        <f>D121-E121+F121</f>
        <v>38</v>
      </c>
      <c r="L121" s="24">
        <f>IF(K121-G121=0,0,"chyba")</f>
        <v>0</v>
      </c>
      <c r="N121" s="25">
        <f>J121/I121</f>
        <v>0.6333333333333333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1:44" ht="12.75">
      <c r="A122" s="18">
        <v>379</v>
      </c>
      <c r="B122" s="18"/>
      <c r="C122" s="19">
        <v>2</v>
      </c>
      <c r="D122" s="18">
        <v>0</v>
      </c>
      <c r="E122" s="18">
        <v>0</v>
      </c>
      <c r="F122" s="18">
        <v>24</v>
      </c>
      <c r="G122" s="18">
        <v>24</v>
      </c>
      <c r="H122" s="20" t="s">
        <v>144</v>
      </c>
      <c r="I122" s="21">
        <f>IF(C122=1,60,IF(C122=4,90,IF(C122=5,90,60)))</f>
        <v>60</v>
      </c>
      <c r="J122" s="22">
        <f>MAX(D122,G122)</f>
        <v>24</v>
      </c>
      <c r="K122" s="23">
        <f>D122-E122+F122</f>
        <v>24</v>
      </c>
      <c r="L122" s="24">
        <f>IF(K122-G122=0,0,"chyba")</f>
        <v>0</v>
      </c>
      <c r="N122" s="25">
        <f>J122/I122</f>
        <v>0.4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</row>
    <row r="123" spans="1:44" ht="12.75">
      <c r="A123" s="18">
        <v>260810</v>
      </c>
      <c r="B123" s="18"/>
      <c r="C123" s="19">
        <v>2</v>
      </c>
      <c r="D123" s="18">
        <v>0</v>
      </c>
      <c r="E123" s="18">
        <v>0</v>
      </c>
      <c r="F123" s="18">
        <v>38</v>
      </c>
      <c r="G123" s="18">
        <v>38</v>
      </c>
      <c r="H123" s="20" t="s">
        <v>144</v>
      </c>
      <c r="I123" s="21">
        <f>IF(C123=1,60,IF(C123=4,90,IF(C123=5,90,60)))</f>
        <v>60</v>
      </c>
      <c r="J123" s="22">
        <f>MAX(D123,G123)</f>
        <v>38</v>
      </c>
      <c r="K123" s="23">
        <f>D123-E123+F123</f>
        <v>38</v>
      </c>
      <c r="L123" s="24">
        <f>IF(K123-G123=0,0,"chyba")</f>
        <v>0</v>
      </c>
      <c r="N123" s="25">
        <f>J123/I123</f>
        <v>0.6333333333333333</v>
      </c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</row>
    <row r="124" spans="1:44" ht="12.75">
      <c r="A124" s="18">
        <v>354</v>
      </c>
      <c r="B124" s="18"/>
      <c r="C124" s="19">
        <v>2</v>
      </c>
      <c r="D124" s="18">
        <v>0</v>
      </c>
      <c r="E124" s="18">
        <v>0</v>
      </c>
      <c r="F124" s="18">
        <v>34</v>
      </c>
      <c r="G124" s="18">
        <v>34</v>
      </c>
      <c r="H124" s="20" t="s">
        <v>145</v>
      </c>
      <c r="I124" s="21">
        <f>IF(C124=1,60,IF(C124=4,90,IF(C124=5,90,60)))</f>
        <v>60</v>
      </c>
      <c r="J124" s="22">
        <f>MAX(D124,G124)</f>
        <v>34</v>
      </c>
      <c r="K124" s="23">
        <f>D124-E124+F124</f>
        <v>34</v>
      </c>
      <c r="L124" s="24">
        <f>IF(K124-G124=0,0,"chyba")</f>
        <v>0</v>
      </c>
      <c r="N124" s="25">
        <f>J124/I124</f>
        <v>0.5666666666666667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</row>
    <row r="125" spans="1:44" ht="12.75">
      <c r="A125" s="18">
        <v>346</v>
      </c>
      <c r="B125" s="18"/>
      <c r="C125" s="19">
        <v>4</v>
      </c>
      <c r="D125" s="18">
        <v>0</v>
      </c>
      <c r="E125" s="18">
        <v>0</v>
      </c>
      <c r="F125" s="18">
        <v>34</v>
      </c>
      <c r="G125" s="18">
        <v>34</v>
      </c>
      <c r="H125" s="20" t="s">
        <v>146</v>
      </c>
      <c r="I125" s="21">
        <f>IF(C125=1,60,IF(C125=4,90,IF(C125=5,90,60)))</f>
        <v>90</v>
      </c>
      <c r="J125" s="22">
        <f>MAX(D125,G125)</f>
        <v>34</v>
      </c>
      <c r="K125" s="23">
        <f>D125-E125+F125</f>
        <v>34</v>
      </c>
      <c r="L125" s="24">
        <f>IF(K125-G125=0,0,"chyba")</f>
        <v>0</v>
      </c>
      <c r="N125" s="25">
        <f>J125/I125</f>
        <v>0.37777777777777777</v>
      </c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1:44" ht="12.75">
      <c r="A126" s="18">
        <v>630085</v>
      </c>
      <c r="B126" s="18"/>
      <c r="C126" s="19">
        <v>2</v>
      </c>
      <c r="D126" s="18">
        <v>0</v>
      </c>
      <c r="E126" s="18">
        <v>0</v>
      </c>
      <c r="F126" s="18">
        <v>33</v>
      </c>
      <c r="G126" s="18">
        <v>33</v>
      </c>
      <c r="H126" s="20" t="s">
        <v>146</v>
      </c>
      <c r="I126" s="21">
        <f>IF(C126=1,60,IF(C126=4,90,IF(C126=5,90,60)))</f>
        <v>60</v>
      </c>
      <c r="J126" s="22">
        <f>MAX(D126,G126)</f>
        <v>33</v>
      </c>
      <c r="K126" s="23">
        <f>D126-E126+F126</f>
        <v>33</v>
      </c>
      <c r="L126" s="24">
        <f>IF(K126-G126=0,0,"chyba")</f>
        <v>0</v>
      </c>
      <c r="N126" s="25">
        <f>J126/I126</f>
        <v>0.55</v>
      </c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</row>
    <row r="127" spans="1:44" ht="12.75">
      <c r="A127" s="18">
        <v>344</v>
      </c>
      <c r="B127" s="18"/>
      <c r="C127" s="19">
        <v>2</v>
      </c>
      <c r="D127" s="18">
        <v>0</v>
      </c>
      <c r="E127" s="18">
        <v>0</v>
      </c>
      <c r="F127" s="18">
        <v>31</v>
      </c>
      <c r="G127" s="18">
        <v>31</v>
      </c>
      <c r="H127" s="20" t="s">
        <v>147</v>
      </c>
      <c r="I127" s="21">
        <f>IF(C127=1,60,IF(C127=4,90,IF(C127=5,90,60)))</f>
        <v>60</v>
      </c>
      <c r="J127" s="22">
        <f>MAX(D127,G127)</f>
        <v>31</v>
      </c>
      <c r="K127" s="23">
        <f>D127-E127+F127</f>
        <v>31</v>
      </c>
      <c r="L127" s="24">
        <f>IF(K127-G127=0,0,"chyba")</f>
        <v>0</v>
      </c>
      <c r="N127" s="25">
        <f>J127/I127</f>
        <v>0.5166666666666667</v>
      </c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</row>
    <row r="128" spans="1:44" ht="12.75">
      <c r="A128" s="18">
        <v>353</v>
      </c>
      <c r="B128" s="18"/>
      <c r="C128" s="19">
        <v>2</v>
      </c>
      <c r="D128" s="18">
        <v>0</v>
      </c>
      <c r="E128" s="18">
        <v>0</v>
      </c>
      <c r="F128" s="18">
        <v>6</v>
      </c>
      <c r="G128" s="18">
        <v>6</v>
      </c>
      <c r="H128" s="20" t="s">
        <v>148</v>
      </c>
      <c r="I128" s="21">
        <f>IF(C128=1,60,IF(C128=4,90,IF(C128=5,90,60)))</f>
        <v>60</v>
      </c>
      <c r="J128" s="22">
        <f>MAX(D128,G128)</f>
        <v>6</v>
      </c>
      <c r="K128" s="23">
        <f>D128-E128+F128</f>
        <v>6</v>
      </c>
      <c r="L128" s="24">
        <f>IF(K128-G128=0,0,"chyba")</f>
        <v>0</v>
      </c>
      <c r="N128" s="25">
        <f>J128/I128</f>
        <v>0.1</v>
      </c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</row>
    <row r="129" spans="1:44" ht="12.75">
      <c r="A129" s="18">
        <v>367</v>
      </c>
      <c r="B129" s="18"/>
      <c r="C129" s="19">
        <v>4</v>
      </c>
      <c r="D129" s="18">
        <v>0</v>
      </c>
      <c r="E129" s="18">
        <v>0</v>
      </c>
      <c r="F129" s="18">
        <v>32</v>
      </c>
      <c r="G129" s="18">
        <v>32</v>
      </c>
      <c r="H129" s="20" t="s">
        <v>148</v>
      </c>
      <c r="I129" s="21">
        <f>IF(C129=1,60,IF(C129=4,90,IF(C129=5,90,60)))</f>
        <v>90</v>
      </c>
      <c r="J129" s="22">
        <f>MAX(D129,G129)</f>
        <v>32</v>
      </c>
      <c r="K129" s="23">
        <f>D129-E129+F129</f>
        <v>32</v>
      </c>
      <c r="L129" s="24">
        <f>IF(K129-G129=0,0,"chyba")</f>
        <v>0</v>
      </c>
      <c r="N129" s="25">
        <f>J129/I129</f>
        <v>0.35555555555555557</v>
      </c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</row>
    <row r="130" spans="1:44" ht="12.75">
      <c r="A130" s="18">
        <v>398</v>
      </c>
      <c r="B130" s="18"/>
      <c r="C130" s="19">
        <v>2</v>
      </c>
      <c r="D130" s="18">
        <v>0</v>
      </c>
      <c r="E130" s="18">
        <v>0</v>
      </c>
      <c r="F130" s="18">
        <v>31</v>
      </c>
      <c r="G130" s="18">
        <v>31</v>
      </c>
      <c r="H130" s="20" t="s">
        <v>149</v>
      </c>
      <c r="I130" s="21">
        <f>IF(C130=1,60,IF(C130=4,90,IF(C130=5,90,60)))</f>
        <v>60</v>
      </c>
      <c r="J130" s="22">
        <f>MAX(D130,G130)</f>
        <v>31</v>
      </c>
      <c r="K130" s="23">
        <f>D130-E130+F130</f>
        <v>31</v>
      </c>
      <c r="L130" s="24">
        <f>IF(K130-G130=0,0,"chyba")</f>
        <v>0</v>
      </c>
      <c r="N130" s="25">
        <f>J130/I130</f>
        <v>0.5166666666666667</v>
      </c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1:44" ht="12.75">
      <c r="A131" s="18">
        <v>303</v>
      </c>
      <c r="B131" s="18"/>
      <c r="C131" s="19">
        <v>2</v>
      </c>
      <c r="D131" s="18">
        <v>0</v>
      </c>
      <c r="E131" s="18">
        <v>0</v>
      </c>
      <c r="F131" s="18">
        <v>28</v>
      </c>
      <c r="G131" s="18">
        <v>28</v>
      </c>
      <c r="H131" s="20" t="s">
        <v>150</v>
      </c>
      <c r="I131" s="21">
        <f>IF(C131=1,60,IF(C131=4,90,IF(C131=5,90,60)))</f>
        <v>60</v>
      </c>
      <c r="J131" s="22">
        <f>MAX(D131,G131)</f>
        <v>28</v>
      </c>
      <c r="K131" s="23">
        <f>D131-E131+F131</f>
        <v>28</v>
      </c>
      <c r="L131" s="24">
        <f>IF(K131-G131=0,0,"chyba")</f>
        <v>0</v>
      </c>
      <c r="N131" s="25">
        <f>J131/I131</f>
        <v>0.4666666666666667</v>
      </c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</row>
    <row r="132" spans="1:44" ht="12.75">
      <c r="A132" s="18">
        <v>379</v>
      </c>
      <c r="B132" s="18"/>
      <c r="C132" s="19">
        <v>2</v>
      </c>
      <c r="D132" s="18">
        <v>0</v>
      </c>
      <c r="E132" s="18">
        <v>0</v>
      </c>
      <c r="F132" s="18">
        <v>10</v>
      </c>
      <c r="G132" s="18">
        <v>10</v>
      </c>
      <c r="H132" s="20" t="s">
        <v>151</v>
      </c>
      <c r="I132" s="21">
        <f>IF(C132=1,60,IF(C132=4,90,IF(C132=5,90,60)))</f>
        <v>60</v>
      </c>
      <c r="J132" s="22">
        <f>MAX(D132,G132)</f>
        <v>10</v>
      </c>
      <c r="K132" s="23">
        <f>D132-E132+F132</f>
        <v>10</v>
      </c>
      <c r="L132" s="24">
        <f>IF(K132-G132=0,0,"chyba")</f>
        <v>0</v>
      </c>
      <c r="N132" s="25">
        <f>J132/I132</f>
        <v>0.16666666666666666</v>
      </c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</row>
    <row r="133" spans="1:44" ht="12.75">
      <c r="A133" s="18">
        <v>260811</v>
      </c>
      <c r="B133" s="18"/>
      <c r="C133" s="19">
        <v>2</v>
      </c>
      <c r="D133" s="18">
        <v>0</v>
      </c>
      <c r="E133" s="18">
        <v>0</v>
      </c>
      <c r="F133" s="18">
        <v>35</v>
      </c>
      <c r="G133" s="18">
        <v>35</v>
      </c>
      <c r="H133" s="20" t="s">
        <v>152</v>
      </c>
      <c r="I133" s="21">
        <f>IF(C133=1,60,IF(C133=4,90,IF(C133=5,90,60)))</f>
        <v>60</v>
      </c>
      <c r="J133" s="22">
        <f>MAX(D133,G133)</f>
        <v>35</v>
      </c>
      <c r="K133" s="23">
        <f>D133-E133+F133</f>
        <v>35</v>
      </c>
      <c r="L133" s="24">
        <f>IF(K133-G133=0,0,"chyba")</f>
        <v>0</v>
      </c>
      <c r="N133" s="25">
        <f>J133/I133</f>
        <v>0.5833333333333334</v>
      </c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</row>
    <row r="134" spans="1:44" ht="12.75">
      <c r="A134" s="18">
        <v>346</v>
      </c>
      <c r="B134" s="18"/>
      <c r="C134" s="19">
        <v>4</v>
      </c>
      <c r="D134" s="18">
        <v>0</v>
      </c>
      <c r="E134" s="18">
        <v>0</v>
      </c>
      <c r="F134" s="18">
        <v>31</v>
      </c>
      <c r="G134" s="18">
        <v>31</v>
      </c>
      <c r="H134" s="20" t="s">
        <v>153</v>
      </c>
      <c r="I134" s="21">
        <f>IF(C134=1,60,IF(C134=4,90,IF(C134=5,90,60)))</f>
        <v>90</v>
      </c>
      <c r="J134" s="22">
        <f>MAX(D134,G134)</f>
        <v>31</v>
      </c>
      <c r="K134" s="23">
        <f>D134-E134+F134</f>
        <v>31</v>
      </c>
      <c r="L134" s="24">
        <f>IF(K134-G134=0,0,"chyba")</f>
        <v>0</v>
      </c>
      <c r="N134" s="25">
        <f>J134/I134</f>
        <v>0.34444444444444444</v>
      </c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1:44" ht="12.75">
      <c r="A135" s="18">
        <v>344</v>
      </c>
      <c r="B135" s="18"/>
      <c r="C135" s="19">
        <v>2</v>
      </c>
      <c r="D135" s="18">
        <v>0</v>
      </c>
      <c r="E135" s="18">
        <v>0</v>
      </c>
      <c r="F135" s="18">
        <v>36</v>
      </c>
      <c r="G135" s="18">
        <v>36</v>
      </c>
      <c r="H135" s="20" t="s">
        <v>154</v>
      </c>
      <c r="I135" s="21">
        <f>IF(C135=1,60,IF(C135=4,90,IF(C135=5,90,60)))</f>
        <v>60</v>
      </c>
      <c r="J135" s="22">
        <f>MAX(D135,G135)</f>
        <v>36</v>
      </c>
      <c r="K135" s="23">
        <f>D135-E135+F135</f>
        <v>36</v>
      </c>
      <c r="L135" s="24">
        <f>IF(K135-G135=0,0,"chyba")</f>
        <v>0</v>
      </c>
      <c r="N135" s="25">
        <f>J135/I135</f>
        <v>0.6</v>
      </c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</row>
    <row r="136" spans="1:44" ht="12.75">
      <c r="A136" s="18">
        <v>530190</v>
      </c>
      <c r="B136" s="18"/>
      <c r="C136" s="19">
        <v>2</v>
      </c>
      <c r="D136" s="18">
        <v>0</v>
      </c>
      <c r="E136" s="18">
        <v>0</v>
      </c>
      <c r="F136" s="18">
        <v>50</v>
      </c>
      <c r="G136" s="18">
        <v>50</v>
      </c>
      <c r="H136" s="20" t="s">
        <v>155</v>
      </c>
      <c r="I136" s="21">
        <f>IF(C136=1,60,IF(C136=4,90,IF(C136=5,90,60)))</f>
        <v>60</v>
      </c>
      <c r="J136" s="22">
        <f>MAX(D136,G136)</f>
        <v>50</v>
      </c>
      <c r="K136" s="23">
        <f>D136-E136+F136</f>
        <v>50</v>
      </c>
      <c r="L136" s="24">
        <f>IF(K136-G136=0,0,"chyba")</f>
        <v>0</v>
      </c>
      <c r="N136" s="25">
        <f>J136/I136</f>
        <v>0.8333333333333334</v>
      </c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</row>
    <row r="137" spans="1:44" ht="12.75">
      <c r="A137" s="18">
        <v>354</v>
      </c>
      <c r="B137" s="18"/>
      <c r="C137" s="19">
        <v>2</v>
      </c>
      <c r="D137" s="18">
        <v>0</v>
      </c>
      <c r="E137" s="18">
        <v>0</v>
      </c>
      <c r="F137" s="18">
        <v>12</v>
      </c>
      <c r="G137" s="18">
        <v>12</v>
      </c>
      <c r="H137" s="20" t="s">
        <v>156</v>
      </c>
      <c r="I137" s="21">
        <f>IF(C137=1,60,IF(C137=4,90,IF(C137=5,90,60)))</f>
        <v>60</v>
      </c>
      <c r="J137" s="22">
        <f>MAX(D137,G137)</f>
        <v>12</v>
      </c>
      <c r="K137" s="23">
        <f>D137-E137+F137</f>
        <v>12</v>
      </c>
      <c r="L137" s="24">
        <f>IF(K137-G137=0,0,"chyba")</f>
        <v>0</v>
      </c>
      <c r="N137" s="25">
        <f>J137/I137</f>
        <v>0.2</v>
      </c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1:44" ht="12.75">
      <c r="A138" s="18">
        <v>353</v>
      </c>
      <c r="B138" s="18"/>
      <c r="C138" s="19">
        <v>2</v>
      </c>
      <c r="D138" s="18">
        <v>0</v>
      </c>
      <c r="E138" s="18">
        <v>0</v>
      </c>
      <c r="F138" s="18">
        <v>21</v>
      </c>
      <c r="G138" s="18">
        <v>21</v>
      </c>
      <c r="H138" s="20" t="s">
        <v>157</v>
      </c>
      <c r="I138" s="21">
        <f>IF(C138=1,60,IF(C138=4,90,IF(C138=5,90,60)))</f>
        <v>60</v>
      </c>
      <c r="J138" s="22">
        <f>MAX(D138,G138)</f>
        <v>21</v>
      </c>
      <c r="K138" s="23">
        <f>D138-E138+F138</f>
        <v>21</v>
      </c>
      <c r="L138" s="24">
        <f>IF(K138-G138=0,0,"chyba")</f>
        <v>0</v>
      </c>
      <c r="N138" s="25">
        <f>J138/I138</f>
        <v>0.35</v>
      </c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</row>
    <row r="139" spans="1:44" ht="12.75">
      <c r="A139" s="18">
        <v>303</v>
      </c>
      <c r="B139" s="18"/>
      <c r="C139" s="19">
        <v>2</v>
      </c>
      <c r="D139" s="18">
        <v>0</v>
      </c>
      <c r="E139" s="18">
        <v>0</v>
      </c>
      <c r="F139" s="18">
        <v>25</v>
      </c>
      <c r="G139" s="18">
        <v>25</v>
      </c>
      <c r="H139" s="20" t="s">
        <v>158</v>
      </c>
      <c r="I139" s="21">
        <f>IF(C139=1,60,IF(C139=4,90,IF(C139=5,90,60)))</f>
        <v>60</v>
      </c>
      <c r="J139" s="22">
        <f>MAX(D139,G139)</f>
        <v>25</v>
      </c>
      <c r="K139" s="23">
        <f>D139-E139+F139</f>
        <v>25</v>
      </c>
      <c r="L139" s="24">
        <f>IF(K139-G139=0,0,"chyba")</f>
        <v>0</v>
      </c>
      <c r="N139" s="25">
        <f>J139/I139</f>
        <v>0.4166666666666667</v>
      </c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1:44" ht="12.75">
      <c r="A140" s="18">
        <v>379</v>
      </c>
      <c r="B140" s="18"/>
      <c r="C140" s="19">
        <v>2</v>
      </c>
      <c r="D140" s="18">
        <v>0</v>
      </c>
      <c r="E140" s="18">
        <v>0</v>
      </c>
      <c r="F140" s="18">
        <v>22</v>
      </c>
      <c r="G140" s="18">
        <v>22</v>
      </c>
      <c r="H140" s="20" t="s">
        <v>158</v>
      </c>
      <c r="I140" s="21">
        <f>IF(C140=1,60,IF(C140=4,90,IF(C140=5,90,60)))</f>
        <v>60</v>
      </c>
      <c r="J140" s="22">
        <f>MAX(D140,G140)</f>
        <v>22</v>
      </c>
      <c r="K140" s="23">
        <f>D140-E140+F140</f>
        <v>22</v>
      </c>
      <c r="L140" s="24">
        <f>IF(K140-G140=0,0,"chyba")</f>
        <v>0</v>
      </c>
      <c r="N140" s="25">
        <f>J140/I140</f>
        <v>0.36666666666666664</v>
      </c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1:44" ht="12.75">
      <c r="A141" s="18">
        <v>260810</v>
      </c>
      <c r="B141" s="18"/>
      <c r="C141" s="19">
        <v>2</v>
      </c>
      <c r="D141" s="18">
        <v>0</v>
      </c>
      <c r="E141" s="18">
        <v>0</v>
      </c>
      <c r="F141" s="18">
        <v>24</v>
      </c>
      <c r="G141" s="18">
        <v>24</v>
      </c>
      <c r="H141" s="20" t="s">
        <v>158</v>
      </c>
      <c r="I141" s="21">
        <f>IF(C141=1,60,IF(C141=4,90,IF(C141=5,90,60)))</f>
        <v>60</v>
      </c>
      <c r="J141" s="22">
        <f>MAX(D141,G141)</f>
        <v>24</v>
      </c>
      <c r="K141" s="23">
        <f>D141-E141+F141</f>
        <v>24</v>
      </c>
      <c r="L141" s="24">
        <f>IF(K141-G141=0,0,"chyba")</f>
        <v>0</v>
      </c>
      <c r="N141" s="25">
        <f>J141/I141</f>
        <v>0.4</v>
      </c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1:44" ht="12.75">
      <c r="A142" s="18">
        <v>367</v>
      </c>
      <c r="B142" s="18"/>
      <c r="C142" s="19">
        <v>4</v>
      </c>
      <c r="D142" s="18">
        <v>0</v>
      </c>
      <c r="E142" s="18">
        <v>0</v>
      </c>
      <c r="F142" s="18">
        <v>37</v>
      </c>
      <c r="G142" s="18">
        <v>37</v>
      </c>
      <c r="H142" s="20" t="s">
        <v>159</v>
      </c>
      <c r="I142" s="21">
        <f>IF(C142=1,60,IF(C142=4,90,IF(C142=5,90,60)))</f>
        <v>90</v>
      </c>
      <c r="J142" s="22">
        <f>MAX(D142,G142)</f>
        <v>37</v>
      </c>
      <c r="K142" s="23">
        <f>D142-E142+F142</f>
        <v>37</v>
      </c>
      <c r="L142" s="24">
        <f>IF(K142-G142=0,0,"chyba")</f>
        <v>0</v>
      </c>
      <c r="N142" s="25">
        <f>J142/I142</f>
        <v>0.4111111111111111</v>
      </c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1:44" ht="12.75">
      <c r="A143" s="18">
        <v>670902</v>
      </c>
      <c r="B143" s="18"/>
      <c r="C143" s="19">
        <v>2</v>
      </c>
      <c r="D143" s="18">
        <v>0</v>
      </c>
      <c r="E143" s="18">
        <v>0</v>
      </c>
      <c r="F143" s="18">
        <v>20</v>
      </c>
      <c r="G143" s="18">
        <v>20</v>
      </c>
      <c r="H143" s="20" t="s">
        <v>159</v>
      </c>
      <c r="I143" s="21">
        <f>IF(C143=1,60,IF(C143=4,90,IF(C143=5,90,60)))</f>
        <v>60</v>
      </c>
      <c r="J143" s="22">
        <f>MAX(D143,G143)</f>
        <v>20</v>
      </c>
      <c r="K143" s="23">
        <f>D143-E143+F143</f>
        <v>20</v>
      </c>
      <c r="L143" s="24">
        <f>IF(K143-G143=0,0,"chyba")</f>
        <v>0</v>
      </c>
      <c r="N143" s="25">
        <f>J143/I143</f>
        <v>0.3333333333333333</v>
      </c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</row>
    <row r="144" spans="1:44" ht="12.75">
      <c r="A144" s="18">
        <v>398</v>
      </c>
      <c r="B144" s="18"/>
      <c r="C144" s="19">
        <v>2</v>
      </c>
      <c r="D144" s="18">
        <v>0</v>
      </c>
      <c r="E144" s="18">
        <v>0</v>
      </c>
      <c r="F144" s="18">
        <v>40</v>
      </c>
      <c r="G144" s="18">
        <v>40</v>
      </c>
      <c r="H144" s="20" t="s">
        <v>160</v>
      </c>
      <c r="I144" s="21">
        <f>IF(C144=1,60,IF(C144=4,90,IF(C144=5,90,60)))</f>
        <v>60</v>
      </c>
      <c r="J144" s="22">
        <f>MAX(D144,G144)</f>
        <v>40</v>
      </c>
      <c r="K144" s="23">
        <f>D144-E144+F144</f>
        <v>40</v>
      </c>
      <c r="L144" s="24">
        <f>IF(K144-G144=0,0,"chyba")</f>
        <v>0</v>
      </c>
      <c r="N144" s="25">
        <f>J144/I144</f>
        <v>0.6666666666666666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</row>
    <row r="145" spans="1:44" ht="12.75">
      <c r="A145" s="18">
        <v>260811</v>
      </c>
      <c r="B145" s="18"/>
      <c r="C145" s="19">
        <v>2</v>
      </c>
      <c r="D145" s="18">
        <v>0</v>
      </c>
      <c r="E145" s="18">
        <v>0</v>
      </c>
      <c r="F145" s="18">
        <v>17</v>
      </c>
      <c r="G145" s="18">
        <v>17</v>
      </c>
      <c r="H145" s="20" t="s">
        <v>161</v>
      </c>
      <c r="I145" s="21">
        <f>IF(C145=1,60,IF(C145=4,90,IF(C145=5,90,60)))</f>
        <v>60</v>
      </c>
      <c r="J145" s="22">
        <f>MAX(D145,G145)</f>
        <v>17</v>
      </c>
      <c r="K145" s="23">
        <f>D145-E145+F145</f>
        <v>17</v>
      </c>
      <c r="L145" s="24">
        <f>IF(K145-G145=0,0,"chyba")</f>
        <v>0</v>
      </c>
      <c r="N145" s="25">
        <f>J145/I145</f>
        <v>0.2833333333333333</v>
      </c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</row>
    <row r="146" spans="1:44" ht="12.75">
      <c r="A146" s="18">
        <v>690250</v>
      </c>
      <c r="B146" s="18"/>
      <c r="C146" s="19">
        <v>2</v>
      </c>
      <c r="D146" s="18">
        <v>0</v>
      </c>
      <c r="E146" s="18">
        <v>0</v>
      </c>
      <c r="F146" s="18">
        <v>24</v>
      </c>
      <c r="G146" s="18">
        <v>24</v>
      </c>
      <c r="H146" s="20" t="s">
        <v>161</v>
      </c>
      <c r="I146" s="21">
        <f>IF(C146=1,60,IF(C146=4,90,IF(C146=5,90,60)))</f>
        <v>60</v>
      </c>
      <c r="J146" s="22">
        <f>MAX(D146,G146)</f>
        <v>24</v>
      </c>
      <c r="K146" s="23">
        <f>D146-E146+F146</f>
        <v>24</v>
      </c>
      <c r="L146" s="24">
        <f>IF(K146-G146=0,0,"chyba")</f>
        <v>0</v>
      </c>
      <c r="N146" s="25">
        <f>J146/I146</f>
        <v>0.4</v>
      </c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</row>
    <row r="147" spans="1:44" ht="12.75">
      <c r="A147" s="18">
        <v>353</v>
      </c>
      <c r="B147" s="18"/>
      <c r="C147" s="19">
        <v>2</v>
      </c>
      <c r="D147" s="18">
        <v>0</v>
      </c>
      <c r="E147" s="18">
        <v>0</v>
      </c>
      <c r="F147" s="18">
        <v>21</v>
      </c>
      <c r="G147" s="18">
        <v>21</v>
      </c>
      <c r="H147" s="20" t="s">
        <v>162</v>
      </c>
      <c r="I147" s="21">
        <f>IF(C147=1,60,IF(C147=4,90,IF(C147=5,90,60)))</f>
        <v>60</v>
      </c>
      <c r="J147" s="22">
        <f>MAX(D147,G147)</f>
        <v>21</v>
      </c>
      <c r="K147" s="23">
        <f>D147-E147+F147</f>
        <v>21</v>
      </c>
      <c r="L147" s="24">
        <f>IF(K147-G147=0,0,"chyba")</f>
        <v>0</v>
      </c>
      <c r="N147" s="25">
        <f>J147/I147</f>
        <v>0.35</v>
      </c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</row>
    <row r="148" spans="1:44" ht="12.75">
      <c r="A148" s="18">
        <v>346</v>
      </c>
      <c r="B148" s="18"/>
      <c r="C148" s="19">
        <v>4</v>
      </c>
      <c r="D148" s="18">
        <v>0</v>
      </c>
      <c r="E148" s="18">
        <v>0</v>
      </c>
      <c r="F148" s="18">
        <v>13</v>
      </c>
      <c r="G148" s="18">
        <v>13</v>
      </c>
      <c r="H148" s="20" t="s">
        <v>162</v>
      </c>
      <c r="I148" s="21">
        <f>IF(C148=1,60,IF(C148=4,90,IF(C148=5,90,60)))</f>
        <v>90</v>
      </c>
      <c r="J148" s="22">
        <f>MAX(D148,G148)</f>
        <v>13</v>
      </c>
      <c r="K148" s="23">
        <f>D148-E148+F148</f>
        <v>13</v>
      </c>
      <c r="L148" s="24">
        <f>IF(K148-G148=0,0,"chyba")</f>
        <v>0</v>
      </c>
      <c r="N148" s="25">
        <f>J148/I148</f>
        <v>0.14444444444444443</v>
      </c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</row>
    <row r="149" spans="1:44" ht="12.75">
      <c r="A149" s="18">
        <v>344</v>
      </c>
      <c r="B149" s="18"/>
      <c r="C149" s="19">
        <v>2</v>
      </c>
      <c r="D149" s="18">
        <v>0</v>
      </c>
      <c r="E149" s="18">
        <v>0</v>
      </c>
      <c r="F149" s="18">
        <v>40</v>
      </c>
      <c r="G149" s="18">
        <v>40</v>
      </c>
      <c r="H149" s="20" t="s">
        <v>163</v>
      </c>
      <c r="I149" s="21">
        <f>IF(C149=1,60,IF(C149=4,90,IF(C149=5,90,60)))</f>
        <v>60</v>
      </c>
      <c r="J149" s="22">
        <f>MAX(D149,G149)</f>
        <v>40</v>
      </c>
      <c r="K149" s="23">
        <f>D149-E149+F149</f>
        <v>40</v>
      </c>
      <c r="L149" s="24">
        <f>IF(K149-G149=0,0,"chyba")</f>
        <v>0</v>
      </c>
      <c r="N149" s="25">
        <f>J149/I149</f>
        <v>0.6666666666666666</v>
      </c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</row>
    <row r="150" spans="1:44" ht="12.75">
      <c r="A150" s="18">
        <v>379</v>
      </c>
      <c r="B150" s="18"/>
      <c r="C150" s="19">
        <v>2</v>
      </c>
      <c r="D150" s="18">
        <v>0</v>
      </c>
      <c r="E150" s="18">
        <v>0</v>
      </c>
      <c r="F150" s="18">
        <v>8</v>
      </c>
      <c r="G150" s="18">
        <v>8</v>
      </c>
      <c r="H150" s="20" t="s">
        <v>163</v>
      </c>
      <c r="I150" s="21">
        <f>IF(C150=1,60,IF(C150=4,90,IF(C150=5,90,60)))</f>
        <v>60</v>
      </c>
      <c r="J150" s="22">
        <f>MAX(D150,G150)</f>
        <v>8</v>
      </c>
      <c r="K150" s="23">
        <f>D150-E150+F150</f>
        <v>8</v>
      </c>
      <c r="L150" s="24">
        <f>IF(K150-G150=0,0,"chyba")</f>
        <v>0</v>
      </c>
      <c r="N150" s="25">
        <f>J150/I150</f>
        <v>0.13333333333333333</v>
      </c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</row>
    <row r="151" spans="1:44" ht="12.75">
      <c r="A151" s="18">
        <v>354</v>
      </c>
      <c r="B151" s="18"/>
      <c r="C151" s="19">
        <v>2</v>
      </c>
      <c r="D151" s="18">
        <v>0</v>
      </c>
      <c r="E151" s="18">
        <v>0</v>
      </c>
      <c r="F151" s="18">
        <v>22</v>
      </c>
      <c r="G151" s="18">
        <v>22</v>
      </c>
      <c r="H151" s="20" t="s">
        <v>164</v>
      </c>
      <c r="I151" s="21">
        <f>IF(C151=1,60,IF(C151=4,90,IF(C151=5,90,60)))</f>
        <v>60</v>
      </c>
      <c r="J151" s="22">
        <f>MAX(D151,G151)</f>
        <v>22</v>
      </c>
      <c r="K151" s="23">
        <f>D151-E151+F151</f>
        <v>22</v>
      </c>
      <c r="L151" s="24">
        <f>IF(K151-G151=0,0,"chyba")</f>
        <v>0</v>
      </c>
      <c r="N151" s="25">
        <f>J151/I151</f>
        <v>0.36666666666666664</v>
      </c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</row>
    <row r="152" spans="1:44" ht="12.75">
      <c r="A152" s="18">
        <v>260812</v>
      </c>
      <c r="B152" s="18"/>
      <c r="C152" s="19">
        <v>2</v>
      </c>
      <c r="D152" s="18">
        <v>0</v>
      </c>
      <c r="E152" s="18">
        <v>0</v>
      </c>
      <c r="F152" s="18">
        <v>22</v>
      </c>
      <c r="G152" s="18">
        <v>22</v>
      </c>
      <c r="H152" s="20" t="s">
        <v>165</v>
      </c>
      <c r="I152" s="21">
        <f>IF(C152=1,60,IF(C152=4,90,IF(C152=5,90,60)))</f>
        <v>60</v>
      </c>
      <c r="J152" s="22">
        <f>MAX(D152,G152)</f>
        <v>22</v>
      </c>
      <c r="K152" s="23">
        <f>D152-E152+F152</f>
        <v>22</v>
      </c>
      <c r="L152" s="24">
        <f>IF(K152-G152=0,0,"chyba")</f>
        <v>0</v>
      </c>
      <c r="N152" s="25">
        <f>J152/I152</f>
        <v>0.36666666666666664</v>
      </c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</row>
    <row r="153" spans="1:44" ht="12.75">
      <c r="A153" s="18">
        <v>530190</v>
      </c>
      <c r="B153" s="18"/>
      <c r="C153" s="19">
        <v>2</v>
      </c>
      <c r="D153" s="18">
        <v>0</v>
      </c>
      <c r="E153" s="18">
        <v>0</v>
      </c>
      <c r="F153" s="18">
        <v>40</v>
      </c>
      <c r="G153" s="18">
        <v>40</v>
      </c>
      <c r="H153" s="20" t="s">
        <v>165</v>
      </c>
      <c r="I153" s="21">
        <f>IF(C153=1,60,IF(C153=4,90,IF(C153=5,90,60)))</f>
        <v>60</v>
      </c>
      <c r="J153" s="22">
        <f>MAX(D153,G153)</f>
        <v>40</v>
      </c>
      <c r="K153" s="23">
        <f>D153-E153+F153</f>
        <v>40</v>
      </c>
      <c r="L153" s="24">
        <f>IF(K153-G153=0,0,"chyba")</f>
        <v>0</v>
      </c>
      <c r="N153" s="25">
        <f>J153/I153</f>
        <v>0.6666666666666666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</row>
    <row r="154" spans="1:44" ht="12.75">
      <c r="A154" s="18">
        <v>353</v>
      </c>
      <c r="B154" s="18"/>
      <c r="C154" s="19">
        <v>2</v>
      </c>
      <c r="D154" s="18">
        <v>0</v>
      </c>
      <c r="E154" s="18">
        <v>0</v>
      </c>
      <c r="F154" s="18">
        <v>11</v>
      </c>
      <c r="G154" s="18">
        <v>11</v>
      </c>
      <c r="H154" s="20" t="s">
        <v>166</v>
      </c>
      <c r="I154" s="21">
        <f>IF(C154=1,60,IF(C154=4,90,IF(C154=5,90,60)))</f>
        <v>60</v>
      </c>
      <c r="J154" s="22">
        <f>MAX(D154,G154)</f>
        <v>11</v>
      </c>
      <c r="K154" s="23">
        <f>D154-E154+F154</f>
        <v>11</v>
      </c>
      <c r="L154" s="24">
        <f>IF(K154-G154=0,0,"chyba")</f>
        <v>0</v>
      </c>
      <c r="N154" s="25">
        <f>J154/I154</f>
        <v>0.18333333333333332</v>
      </c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</row>
    <row r="155" spans="1:44" ht="12.75">
      <c r="A155" s="18">
        <v>367</v>
      </c>
      <c r="B155" s="18"/>
      <c r="C155" s="19">
        <v>4</v>
      </c>
      <c r="D155" s="18">
        <v>0</v>
      </c>
      <c r="E155" s="18">
        <v>0</v>
      </c>
      <c r="F155" s="18">
        <v>24</v>
      </c>
      <c r="G155" s="18">
        <v>24</v>
      </c>
      <c r="H155" s="20" t="s">
        <v>166</v>
      </c>
      <c r="I155" s="21">
        <f>IF(C155=1,60,IF(C155=4,90,IF(C155=5,90,60)))</f>
        <v>90</v>
      </c>
      <c r="J155" s="22">
        <f>MAX(D155,G155)</f>
        <v>24</v>
      </c>
      <c r="K155" s="23">
        <f>D155-E155+F155</f>
        <v>24</v>
      </c>
      <c r="L155" s="24">
        <f>IF(K155-G155=0,0,"chyba")</f>
        <v>0</v>
      </c>
      <c r="N155" s="25">
        <f>J155/I155</f>
        <v>0.26666666666666666</v>
      </c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</row>
    <row r="156" spans="1:11" ht="12.75">
      <c r="A156" s="28"/>
      <c r="B156" s="28"/>
      <c r="C156" s="22"/>
      <c r="D156" s="28"/>
      <c r="E156" s="18"/>
      <c r="F156" s="28"/>
      <c r="G156" s="28"/>
      <c r="H156" s="29"/>
      <c r="I156" s="21"/>
      <c r="J156" s="22"/>
      <c r="K156" s="23"/>
    </row>
    <row r="157" spans="1:44" ht="12.75">
      <c r="A157" s="28" t="s">
        <v>65</v>
      </c>
      <c r="B157" s="28"/>
      <c r="C157" s="22"/>
      <c r="D157" s="28">
        <f>SUM(D9:D155)</f>
        <v>0</v>
      </c>
      <c r="E157" s="28">
        <f>SUM(E9:E155)</f>
        <v>0</v>
      </c>
      <c r="F157" s="28">
        <f>SUM(F9:F155)</f>
        <v>4188</v>
      </c>
      <c r="G157" s="28">
        <f>SUM(G9:G155)</f>
        <v>4188</v>
      </c>
      <c r="H157" s="28"/>
      <c r="I157" s="28">
        <f>SUM(I9:I155)</f>
        <v>9360</v>
      </c>
      <c r="J157" s="28">
        <f>SUM(J9:J155)</f>
        <v>4188</v>
      </c>
      <c r="K157" s="23">
        <f>D157-E157+F157</f>
        <v>4188</v>
      </c>
      <c r="L157" s="30">
        <f>IF(K157-G157=0,0,"chyba")</f>
        <v>0</v>
      </c>
      <c r="N157" s="25">
        <f>J157/I157</f>
        <v>0.44743589743589746</v>
      </c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</row>
  </sheetData>
  <sheetProtection selectLockedCells="1" selectUnlockedCells="1"/>
  <mergeCells count="1">
    <mergeCell ref="I2:X2"/>
  </mergeCells>
  <conditionalFormatting sqref="AI9:AR155 AI157:AR157">
    <cfRule type="expression" priority="1" dxfId="0" stopIfTrue="1">
      <formula>($J9/$I9)&gt;AI$8</formula>
    </cfRule>
  </conditionalFormatting>
  <conditionalFormatting sqref="O9:AH155 O157:AH157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>Tomáš Prousek</dc:creator>
  <cp:keywords/>
  <dc:description/>
  <cp:lastModifiedBy>Veronika  Chourová</cp:lastModifiedBy>
  <cp:lastPrinted>2008-04-08T11:36:55Z</cp:lastPrinted>
  <dcterms:created xsi:type="dcterms:W3CDTF">1999-11-19T12:51:51Z</dcterms:created>
  <dcterms:modified xsi:type="dcterms:W3CDTF">2017-03-11T18:25:29Z</dcterms:modified>
  <cp:category/>
  <cp:version/>
  <cp:contentType/>
  <cp:contentStatus/>
  <cp:revision>5</cp:revision>
</cp:coreProperties>
</file>