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časové ZC" sheetId="1" r:id="rId1"/>
    <sheet name="linkové ZC" sheetId="2" state="hidden" r:id="rId2"/>
  </sheets>
  <definedNames>
    <definedName name="_xlnm._FilterDatabase" localSheetId="0">'časové ZC'!$A$8:$L$20</definedName>
    <definedName name="_xlnm._FilterDatabase" localSheetId="1">'linkové ZC'!$A$8:$L$65</definedName>
    <definedName name="_xlnm._FilterDatabase_1">'časové ZC'!$A$8:$L$20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<sst xmlns="http://schemas.openxmlformats.org/spreadsheetml/2006/main" count="304" uniqueCount="248">
  <si>
    <t xml:space="preserve">PROFIL: </t>
  </si>
  <si>
    <t>Florenc</t>
  </si>
  <si>
    <t>DRUH:</t>
  </si>
  <si>
    <t>Bus</t>
  </si>
  <si>
    <t>SMĚR:</t>
  </si>
  <si>
    <t>z centra</t>
  </si>
  <si>
    <t xml:space="preserve">Linky : </t>
  </si>
  <si>
    <t>133, 175  A 207</t>
  </si>
  <si>
    <t xml:space="preserve"> </t>
  </si>
  <si>
    <t>DATUM:</t>
  </si>
  <si>
    <t>10. listopadu 2015</t>
  </si>
  <si>
    <t>OBDOBÍ:</t>
  </si>
  <si>
    <t>13:40 – 21:10</t>
  </si>
  <si>
    <t xml:space="preserve">POČASÍ: </t>
  </si>
  <si>
    <t>Zataženo 18°C</t>
  </si>
  <si>
    <r>
      <t xml:space="preserve">Typ vozů: </t>
    </r>
    <r>
      <rPr>
        <sz val="11"/>
        <rFont val="Arial CE"/>
        <family val="2"/>
      </rPr>
      <t>1 - stadardní vůz</t>
    </r>
  </si>
  <si>
    <t>Jméno sčítače: Martin Chour</t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</si>
  <si>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</si>
  <si>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</si>
  <si>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</si>
  <si>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</si>
  <si>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</si>
  <si>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</si>
  <si>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</si>
  <si>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</si>
  <si>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</si>
  <si>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</si>
  <si>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</si>
  <si>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13:40:00/13:40</t>
  </si>
  <si>
    <t>13:44:00/13:44</t>
  </si>
  <si>
    <t>13:48:00/13:48</t>
  </si>
  <si>
    <t>13:52:00/13:52</t>
  </si>
  <si>
    <t>13:54:10/13:54</t>
  </si>
  <si>
    <t>13:57:10/13:56</t>
  </si>
  <si>
    <t>14:01:20/14:00</t>
  </si>
  <si>
    <t>14:04:30/14:04</t>
  </si>
  <si>
    <t>14:09:30/14:09</t>
  </si>
  <si>
    <t>14:09:00/14:08</t>
  </si>
  <si>
    <t>14:12:10/14:12</t>
  </si>
  <si>
    <t>14:18:00/14:16</t>
  </si>
  <si>
    <t>14:22:30/14:20</t>
  </si>
  <si>
    <t>14:24:10/14:24</t>
  </si>
  <si>
    <t>14:28:10/14:28</t>
  </si>
  <si>
    <t>14:32:30/14:32</t>
  </si>
  <si>
    <t>14:37:00/14:36</t>
  </si>
  <si>
    <t>14:39:10/14:39</t>
  </si>
  <si>
    <t>14:42:10/14:42</t>
  </si>
  <si>
    <t>14:44:20/14:44</t>
  </si>
  <si>
    <t>14:50:50/14:48</t>
  </si>
  <si>
    <t>14:53:00/14:53</t>
  </si>
  <si>
    <t>14:54:10/14:54</t>
  </si>
  <si>
    <t>14:59:30/14:56</t>
  </si>
  <si>
    <t>15:01:50/15:00</t>
  </si>
  <si>
    <t>15:06:00/15:03</t>
  </si>
  <si>
    <t>15:09:00/15:07</t>
  </si>
  <si>
    <t>15:10:00/15:10</t>
  </si>
  <si>
    <t>15:16:00/15:14</t>
  </si>
  <si>
    <t>15:18:50/15:17</t>
  </si>
  <si>
    <t>15:21:10/15:21</t>
  </si>
  <si>
    <t>15:24:10/15:24</t>
  </si>
  <si>
    <t>15:24:30/15:24</t>
  </si>
  <si>
    <t>15:28:30/15:28</t>
  </si>
  <si>
    <t>15:32:00/15:31</t>
  </si>
  <si>
    <t>15:37:20/15:35</t>
  </si>
  <si>
    <t>15:38:20/15:38</t>
  </si>
  <si>
    <t>15:42:20/15:39</t>
  </si>
  <si>
    <t>15:43:00/15:42</t>
  </si>
  <si>
    <t>15:45:20/15:45</t>
  </si>
  <si>
    <t>15:49:10/15:48</t>
  </si>
  <si>
    <t>15:53:00/15:52</t>
  </si>
  <si>
    <t>15:54:10/15:54</t>
  </si>
  <si>
    <t>15:57:20/15:57</t>
  </si>
  <si>
    <t>16:00:50/16:00</t>
  </si>
  <si>
    <t>16:05:00/16:03</t>
  </si>
  <si>
    <t>16:07:10/16:06</t>
  </si>
  <si>
    <t>16:07:10/16:07</t>
  </si>
  <si>
    <t>16:09:10/16:09</t>
  </si>
  <si>
    <t>16:14:20/16:14</t>
  </si>
  <si>
    <t>16:15:10/16:15</t>
  </si>
  <si>
    <t>16:20:00/16:20</t>
  </si>
  <si>
    <t>16:21:10/16:21</t>
  </si>
  <si>
    <t>16:22:10/16:22</t>
  </si>
  <si>
    <t>16.24:10/16:24</t>
  </si>
  <si>
    <t>16:27:20/16:27</t>
  </si>
  <si>
    <t>16:32:00/16:30</t>
  </si>
  <si>
    <t>16:37:30/16:33</t>
  </si>
  <si>
    <t>16:37:30/16:37</t>
  </si>
  <si>
    <t>16:38:10/16:36</t>
  </si>
  <si>
    <t>16:40:00/16:39</t>
  </si>
  <si>
    <t>16:42:30/16:42</t>
  </si>
  <si>
    <t>16:45:30/16:45</t>
  </si>
  <si>
    <t>16:48:30/16:48</t>
  </si>
  <si>
    <t>16:51:30/16:51</t>
  </si>
  <si>
    <t>16:53:10/16:52</t>
  </si>
  <si>
    <t>16:54:30/16:54</t>
  </si>
  <si>
    <t>16:57:00/16:57</t>
  </si>
  <si>
    <t>17:01:10/17:00</t>
  </si>
  <si>
    <t>17:04:10/17:04</t>
  </si>
  <si>
    <t>-</t>
  </si>
  <si>
    <t>17:07:40/17:06</t>
  </si>
  <si>
    <t>17:09:00/17:09</t>
  </si>
  <si>
    <t>17:13:20/17:12</t>
  </si>
  <si>
    <t>17:15:00/17:15</t>
  </si>
  <si>
    <t>17:18:40/17:18</t>
  </si>
  <si>
    <t>17:21:10/17:21</t>
  </si>
  <si>
    <t>17:24:50/17:24</t>
  </si>
  <si>
    <t>17:26:10/17:22</t>
  </si>
  <si>
    <t>17:27:10/17:27</t>
  </si>
  <si>
    <t>17:32:10/17:30</t>
  </si>
  <si>
    <t>17:35:50/17:33</t>
  </si>
  <si>
    <t>17:37:10/17:37</t>
  </si>
  <si>
    <t>17:38:40/17:36</t>
  </si>
  <si>
    <t>17:40:10/17:39</t>
  </si>
  <si>
    <t>17:42:40/17:42</t>
  </si>
  <si>
    <t>17:45:50/17:45</t>
  </si>
  <si>
    <t>17:48:10/17:48</t>
  </si>
  <si>
    <t>17:52:00/17:51</t>
  </si>
  <si>
    <t>17:56:00/17:52</t>
  </si>
  <si>
    <t>17:56:20/17:54</t>
  </si>
  <si>
    <t>17:57:50/17:57</t>
  </si>
  <si>
    <t>18:01:20/18:00</t>
  </si>
  <si>
    <t>18:06:30/18:03</t>
  </si>
  <si>
    <t>18:06:40/18:06</t>
  </si>
  <si>
    <t>18:09:30/18:09</t>
  </si>
  <si>
    <t>18:10:30/18:09</t>
  </si>
  <si>
    <t>18:12:20/18:12</t>
  </si>
  <si>
    <t>18:15:00/18:15</t>
  </si>
  <si>
    <t>18:18:20/18:18</t>
  </si>
  <si>
    <t>18:21:00/18:21</t>
  </si>
  <si>
    <t>18:25:30/18:24</t>
  </si>
  <si>
    <t>18:26:00/18:26</t>
  </si>
  <si>
    <t>18:27:00/18:27</t>
  </si>
  <si>
    <t>18:30:40/18:30</t>
  </si>
  <si>
    <t>18:34:50/18:33</t>
  </si>
  <si>
    <t>18:36:30/18:36</t>
  </si>
  <si>
    <t>18:39:40/18:39</t>
  </si>
  <si>
    <t>18:42:00/18:42</t>
  </si>
  <si>
    <t>18:43:50/18:42</t>
  </si>
  <si>
    <t>18:46:50/18:45</t>
  </si>
  <si>
    <t>18:48:20/18:48</t>
  </si>
  <si>
    <t>18:52:00/18:52</t>
  </si>
  <si>
    <t>18:57:00/18:56</t>
  </si>
  <si>
    <t>19:00:00/19:00</t>
  </si>
  <si>
    <t>19:02:00/19:00</t>
  </si>
  <si>
    <t>19:06:40/19:04</t>
  </si>
  <si>
    <t>19:08:40/19:08</t>
  </si>
  <si>
    <t>19:12:00/19:12</t>
  </si>
  <si>
    <t>19:16:00/19:16</t>
  </si>
  <si>
    <t>19:21:00/19:20</t>
  </si>
  <si>
    <t>19:24:00/19:24</t>
  </si>
  <si>
    <t>19:28:00/19:28</t>
  </si>
  <si>
    <t>19:32:00/19:32</t>
  </si>
  <si>
    <t>19:33:30/19:36</t>
  </si>
  <si>
    <t>19:39:30/19:39</t>
  </si>
  <si>
    <t>19:42:30/19:40</t>
  </si>
  <si>
    <t>19:44:00/19:44</t>
  </si>
  <si>
    <t>19:48:40/19:48</t>
  </si>
  <si>
    <t>19:53:10/19:52</t>
  </si>
  <si>
    <t>19:56:00/19:56</t>
  </si>
  <si>
    <t>19:59:40/19:59</t>
  </si>
  <si>
    <t>20:01:00/20:00</t>
  </si>
  <si>
    <t>20:05:00/20:05</t>
  </si>
  <si>
    <t>20:10:00/20:10</t>
  </si>
  <si>
    <t>20:15:20/20:15</t>
  </si>
  <si>
    <t>20:19:00/20:19</t>
  </si>
  <si>
    <t>20:20:00/20:20</t>
  </si>
  <si>
    <t>20:25:30/20:25</t>
  </si>
  <si>
    <t>20:30:10/20:30</t>
  </si>
  <si>
    <t>20:40:10/20:40</t>
  </si>
  <si>
    <t>20:40:20/20:40</t>
  </si>
  <si>
    <t>20:45:10/20:45</t>
  </si>
  <si>
    <t>20:50:00/20:50</t>
  </si>
  <si>
    <t>20:55:00/20:55</t>
  </si>
  <si>
    <t>21:00:10/21:00</t>
  </si>
  <si>
    <t>21:02:00/21:02</t>
  </si>
  <si>
    <t>21:08:00/21:07</t>
  </si>
  <si>
    <t>21:15:00/21:15</t>
  </si>
  <si>
    <t>21:22:10/21:22</t>
  </si>
  <si>
    <t>21:23:30/21:22</t>
  </si>
  <si>
    <t>21:30:20/21:30</t>
  </si>
  <si>
    <t>21:42:10/21:40</t>
  </si>
  <si>
    <t>21:42:10/21:42</t>
  </si>
  <si>
    <t>21:50:00/21:50</t>
  </si>
  <si>
    <t>22:01:00/22:00</t>
  </si>
  <si>
    <t>22:02:00/22:00</t>
  </si>
  <si>
    <t>suma</t>
  </si>
  <si>
    <t>Počet cestujících za půl hodinu – porování roku 2014 a 2015</t>
  </si>
  <si>
    <t>sedící cestující</t>
  </si>
  <si>
    <t>stojící cestující</t>
  </si>
  <si>
    <t>ROK 2015</t>
  </si>
  <si>
    <t>počet cestujících</t>
  </si>
  <si>
    <t>ROK 2014</t>
  </si>
  <si>
    <t>14:00 – 14:30</t>
  </si>
  <si>
    <t>14:30 – 15:00</t>
  </si>
  <si>
    <t>15:00 – 15:30</t>
  </si>
  <si>
    <t>15:30 – 16:00</t>
  </si>
  <si>
    <t>16:00 – 16:30</t>
  </si>
  <si>
    <t>16:30 – 17:00</t>
  </si>
  <si>
    <t>17:00 – 17:30</t>
  </si>
  <si>
    <t>17:30 – 18:00</t>
  </si>
  <si>
    <t>18:00 – 18:30</t>
  </si>
  <si>
    <t>18:30 – 19:00</t>
  </si>
  <si>
    <t>19:00 – 19:30</t>
  </si>
  <si>
    <t>19:30 – 20:00</t>
  </si>
  <si>
    <t>20:00 – 20:30</t>
  </si>
  <si>
    <t>20:30 – 21:00</t>
  </si>
  <si>
    <t>21:00 – 21:30</t>
  </si>
  <si>
    <t>21:30 – 22:00</t>
  </si>
  <si>
    <t>VOZOVNA STŘEŠOVICE</t>
  </si>
  <si>
    <t>T r a m, B u s</t>
  </si>
  <si>
    <t>1, 18, 25, 56, 57, 143, 174, 180</t>
  </si>
  <si>
    <t>pátek 24. května 2013</t>
  </si>
  <si>
    <t>04:30 - 06:00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</si>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</sst>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%"/>
    <numFmt numFmtId="168" formatCode="MMM/YY"/>
    <numFmt numFmtId="169" formatCode="0.00"/>
  </numFmts>
  <fonts count="9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68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8" fontId="1" fillId="0" borderId="0" xfId="20" applyNumberFormat="1" applyFon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9" fontId="1" fillId="0" borderId="0" xfId="20" applyNumberFormat="1">
      <alignment/>
      <protection/>
    </xf>
    <xf numFmtId="169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1" fillId="0" borderId="4" xfId="20" applyFont="1" applyBorder="1" applyAlignment="1">
      <alignment horizontal="center"/>
      <protection/>
    </xf>
    <xf numFmtId="164" fontId="7" fillId="0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7" fontId="5" fillId="4" borderId="5" xfId="20" applyNumberFormat="1" applyFont="1" applyFill="1" applyBorder="1">
      <alignment/>
      <protection/>
    </xf>
    <xf numFmtId="164" fontId="1" fillId="0" borderId="4" xfId="20" applyFont="1" applyFill="1" applyBorder="1" applyAlignment="1">
      <alignment horizontal="center"/>
      <protection/>
    </xf>
    <xf numFmtId="169" fontId="2" fillId="0" borderId="0" xfId="20" applyNumberFormat="1" applyFont="1">
      <alignment/>
      <protection/>
    </xf>
    <xf numFmtId="164" fontId="1" fillId="0" borderId="4" xfId="20" applyFill="1" applyBorder="1" applyAlignment="1">
      <alignment horizontal="center"/>
      <protection/>
    </xf>
    <xf numFmtId="167" fontId="5" fillId="5" borderId="5" xfId="20" applyNumberFormat="1" applyFont="1" applyFill="1" applyBorder="1">
      <alignment/>
      <protection/>
    </xf>
    <xf numFmtId="164" fontId="1" fillId="0" borderId="4" xfId="20" applyBorder="1" applyAlignment="1">
      <alignment horizontal="center" vertical="top" wrapText="1"/>
      <protection/>
    </xf>
    <xf numFmtId="164" fontId="1" fillId="0" borderId="4" xfId="20" applyBorder="1" applyAlignment="1">
      <alignment horizontal="center"/>
      <protection/>
    </xf>
    <xf numFmtId="164" fontId="1" fillId="4" borderId="4" xfId="20" applyFont="1" applyFill="1" applyBorder="1" applyAlignment="1">
      <alignment horizontal="center"/>
      <protection/>
    </xf>
    <xf numFmtId="164" fontId="7" fillId="4" borderId="4" xfId="20" applyFont="1" applyFill="1" applyBorder="1" applyAlignment="1">
      <alignment horizontal="center"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7" fontId="8" fillId="0" borderId="7" xfId="20" applyNumberFormat="1" applyFont="1" applyFill="1" applyBorder="1">
      <alignment/>
      <protection/>
    </xf>
    <xf numFmtId="167" fontId="5" fillId="2" borderId="8" xfId="20" applyNumberFormat="1" applyFont="1" applyFill="1" applyBorder="1">
      <alignment/>
      <protection/>
    </xf>
    <xf numFmtId="167" fontId="5" fillId="5" borderId="8" xfId="20" applyNumberFormat="1" applyFont="1" applyFill="1" applyBorder="1">
      <alignment/>
      <protection/>
    </xf>
    <xf numFmtId="167" fontId="5" fillId="4" borderId="8" xfId="20" applyNumberFormat="1" applyFont="1" applyFill="1" applyBorder="1">
      <alignment/>
      <protection/>
    </xf>
    <xf numFmtId="167" fontId="5" fillId="4" borderId="9" xfId="20" applyNumberFormat="1" applyFont="1" applyFill="1" applyBorder="1">
      <alignment/>
      <protection/>
    </xf>
    <xf numFmtId="164" fontId="1" fillId="2" borderId="0" xfId="20" applyFill="1">
      <alignment/>
      <protection/>
    </xf>
    <xf numFmtId="164" fontId="1" fillId="5" borderId="0" xfId="20" applyFill="1">
      <alignment/>
      <protection/>
    </xf>
    <xf numFmtId="164" fontId="1" fillId="3" borderId="0" xfId="20" applyFill="1">
      <alignment/>
      <protection/>
    </xf>
    <xf numFmtId="166" fontId="2" fillId="0" borderId="0" xfId="20" applyNumberFormat="1" applyFont="1">
      <alignment/>
      <protection/>
    </xf>
    <xf numFmtId="164" fontId="2" fillId="0" borderId="4" xfId="20" applyFont="1" applyBorder="1" applyAlignment="1">
      <alignment horizontal="center"/>
      <protection/>
    </xf>
    <xf numFmtId="169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7" fontId="5" fillId="0" borderId="0" xfId="20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8" fillId="0" borderId="10" xfId="20" applyNumberFormat="1" applyFont="1" applyFill="1" applyBorder="1">
      <alignment/>
      <protection/>
    </xf>
    <xf numFmtId="167" fontId="5" fillId="2" borderId="11" xfId="20" applyNumberFormat="1" applyFont="1" applyFill="1" applyBorder="1">
      <alignment/>
      <protection/>
    </xf>
    <xf numFmtId="167" fontId="5" fillId="4" borderId="11" xfId="20" applyNumberFormat="1" applyFont="1" applyFill="1" applyBorder="1">
      <alignment/>
      <protection/>
    </xf>
    <xf numFmtId="167" fontId="5" fillId="4" borderId="12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8" fillId="0" borderId="0" xfId="20" applyNumberFormat="1" applyFont="1" applyFill="1" applyBorder="1">
      <alignment/>
      <protection/>
    </xf>
    <xf numFmtId="169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93"/>
  <sheetViews>
    <sheetView showGridLines="0" tabSelected="1" zoomScale="70" zoomScaleNormal="70" workbookViewId="0" topLeftCell="A162">
      <selection activeCell="A193" sqref="A193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16.14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3.57421875" style="1" customWidth="1"/>
    <col min="45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</v>
      </c>
      <c r="K2" s="7"/>
    </row>
    <row r="3" spans="1:8" ht="12.75">
      <c r="A3" s="7" t="s">
        <v>8</v>
      </c>
      <c r="H3" s="2" t="s">
        <v>8</v>
      </c>
    </row>
    <row r="4" spans="1:17" ht="12.75">
      <c r="A4" s="7" t="s">
        <v>9</v>
      </c>
      <c r="C4" s="8" t="s">
        <v>10</v>
      </c>
      <c r="H4" s="6" t="s">
        <v>11</v>
      </c>
      <c r="I4" s="1" t="s">
        <v>12</v>
      </c>
      <c r="N4" s="3" t="s">
        <v>13</v>
      </c>
      <c r="Q4" s="1" t="s">
        <v>14</v>
      </c>
    </row>
    <row r="6" spans="1:8" ht="12.75">
      <c r="A6" s="9" t="s">
        <v>15</v>
      </c>
      <c r="H6" s="2" t="s">
        <v>16</v>
      </c>
    </row>
    <row r="8" spans="1:44" ht="12.75">
      <c r="A8" s="10" t="s">
        <v>17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23</v>
      </c>
      <c r="H8" s="12" t="s">
        <v>24</v>
      </c>
      <c r="I8" s="11" t="s">
        <v>25</v>
      </c>
      <c r="J8" s="13" t="s">
        <v>26</v>
      </c>
      <c r="K8" s="14" t="s">
        <v>27</v>
      </c>
      <c r="L8" s="14" t="s">
        <v>27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8">
        <v>207</v>
      </c>
      <c r="B9" s="19">
        <v>4</v>
      </c>
      <c r="C9" s="20">
        <v>1</v>
      </c>
      <c r="D9" s="20">
        <v>37</v>
      </c>
      <c r="E9" s="18">
        <v>15</v>
      </c>
      <c r="F9" s="18">
        <v>7</v>
      </c>
      <c r="G9" s="18">
        <v>29</v>
      </c>
      <c r="H9" s="21" t="s">
        <v>28</v>
      </c>
      <c r="I9" s="20">
        <f>IF(C9=1,60,IF(C9=4,90,IF(C9=5,90,IF(C9=6,30,IF(C9=7,70,IF(C9=8,140,IF(C9=9,130,140)))))))</f>
        <v>60</v>
      </c>
      <c r="J9" s="20">
        <f>MAX(D9,G9)</f>
        <v>37</v>
      </c>
      <c r="K9" s="22">
        <f>D9-E9+F9</f>
        <v>29</v>
      </c>
      <c r="L9" s="23">
        <f>IF(K9-G9=0,0,"chyba")</f>
        <v>0</v>
      </c>
      <c r="M9" s="15"/>
      <c r="N9" s="24">
        <f>J9/I9</f>
        <v>0.6166666666666667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2.75">
      <c r="A10" s="18">
        <v>133</v>
      </c>
      <c r="B10" s="19">
        <v>4</v>
      </c>
      <c r="C10" s="20">
        <v>1</v>
      </c>
      <c r="D10" s="20">
        <v>37</v>
      </c>
      <c r="E10" s="18">
        <v>15</v>
      </c>
      <c r="F10" s="18">
        <v>7</v>
      </c>
      <c r="G10" s="18">
        <v>29</v>
      </c>
      <c r="H10" s="21" t="s">
        <v>29</v>
      </c>
      <c r="I10" s="20">
        <f>IF(C10=1,60,IF(C10=4,90,IF(C10=5,90,IF(C10=6,30,IF(C10=7,70,IF(C10=8,140,IF(C10=9,130,140)))))))</f>
        <v>60</v>
      </c>
      <c r="J10" s="20">
        <f>MAX(D10,G10)</f>
        <v>37</v>
      </c>
      <c r="K10" s="22">
        <f>D10-E10+F10</f>
        <v>29</v>
      </c>
      <c r="L10" s="23">
        <f>IF(K10-G10=0,0,"chyba")</f>
        <v>0</v>
      </c>
      <c r="M10" s="15"/>
      <c r="N10" s="24">
        <f>J10/I10</f>
        <v>0.6166666666666667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>
      <c r="A11" s="18">
        <v>207</v>
      </c>
      <c r="B11" s="28">
        <v>5</v>
      </c>
      <c r="C11" s="20">
        <v>1</v>
      </c>
      <c r="D11" s="20">
        <v>37</v>
      </c>
      <c r="E11" s="18">
        <v>15</v>
      </c>
      <c r="F11" s="18">
        <v>7</v>
      </c>
      <c r="G11" s="18">
        <v>29</v>
      </c>
      <c r="H11" s="21" t="s">
        <v>30</v>
      </c>
      <c r="I11" s="20">
        <f>IF(C11=1,60,IF(C11=4,90,IF(C11=5,90,IF(C11=6,30,IF(C11=7,70,IF(C11=8,140,IF(C11=9,130,140)))))))</f>
        <v>60</v>
      </c>
      <c r="J11" s="20">
        <f>MAX(D11,G11)</f>
        <v>37</v>
      </c>
      <c r="K11" s="22">
        <f>D11-E11+F11</f>
        <v>29</v>
      </c>
      <c r="L11" s="23">
        <f>IF(K11-G11=0,0,"chyba")</f>
        <v>0</v>
      </c>
      <c r="M11" s="15"/>
      <c r="N11" s="24">
        <f>J11/I11</f>
        <v>0.6166666666666667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2.75">
      <c r="A12" s="18">
        <v>133</v>
      </c>
      <c r="B12" s="28">
        <v>6</v>
      </c>
      <c r="C12" s="20">
        <v>1</v>
      </c>
      <c r="D12" s="20">
        <v>0</v>
      </c>
      <c r="E12" s="18">
        <v>0</v>
      </c>
      <c r="F12" s="18">
        <v>7</v>
      </c>
      <c r="G12" s="18">
        <v>31</v>
      </c>
      <c r="H12" s="21" t="s">
        <v>31</v>
      </c>
      <c r="I12" s="20">
        <f>IF(C12=1,60,IF(C12=4,90,IF(C12=5,90,IF(C12=6,30,IF(C12=7,70,IF(C12=8,140,IF(C12=9,130,140)))))))</f>
        <v>60</v>
      </c>
      <c r="J12" s="20">
        <f>MAX(D12,G12)</f>
        <v>31</v>
      </c>
      <c r="K12" s="22">
        <f>D12-E12+F12</f>
        <v>7</v>
      </c>
      <c r="L12" s="23" t="str">
        <f>IF(K12-G12=0,0,"chyba")</f>
        <v>chyba</v>
      </c>
      <c r="M12" s="15"/>
      <c r="N12" s="24">
        <f>J12/I12</f>
        <v>0.5166666666666667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2.75">
      <c r="A13" s="18">
        <v>175</v>
      </c>
      <c r="B13" s="28">
        <v>6</v>
      </c>
      <c r="C13" s="20">
        <v>1</v>
      </c>
      <c r="D13" s="20">
        <v>0</v>
      </c>
      <c r="E13" s="18">
        <v>0</v>
      </c>
      <c r="F13" s="18">
        <v>28</v>
      </c>
      <c r="G13" s="18">
        <v>28</v>
      </c>
      <c r="H13" s="21" t="s">
        <v>32</v>
      </c>
      <c r="I13" s="20">
        <f>IF(C13=1,60,IF(C13=4,90,IF(C13=5,90,IF(C13=6,30,IF(C13=7,70,IF(C13=8,140,IF(C13=9,130,140)))))))</f>
        <v>60</v>
      </c>
      <c r="J13" s="20">
        <f>MAX(D13,G13)</f>
        <v>28</v>
      </c>
      <c r="K13" s="22">
        <f>D13-E13+F13</f>
        <v>28</v>
      </c>
      <c r="L13" s="23">
        <f>IF(K13-G13=0,0,"chyba")</f>
        <v>0</v>
      </c>
      <c r="M13" s="15"/>
      <c r="N13" s="24">
        <f>J13/I13</f>
        <v>0.4666666666666667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2.75">
      <c r="A14" s="18">
        <v>133</v>
      </c>
      <c r="B14" s="28">
        <v>7</v>
      </c>
      <c r="C14" s="20">
        <v>1</v>
      </c>
      <c r="D14" s="20">
        <v>0</v>
      </c>
      <c r="E14" s="18">
        <v>0</v>
      </c>
      <c r="F14" s="18">
        <v>0</v>
      </c>
      <c r="G14" s="18">
        <v>25</v>
      </c>
      <c r="H14" s="21" t="s">
        <v>33</v>
      </c>
      <c r="I14" s="20">
        <f>IF(C14=1,60,IF(C14=4,90,IF(C14=5,90,IF(C14=6,30,IF(C14=7,70,IF(C14=8,140,IF(C14=9,130,140)))))))</f>
        <v>60</v>
      </c>
      <c r="J14" s="20">
        <f>MAX(D14,G14)</f>
        <v>25</v>
      </c>
      <c r="K14" s="22">
        <f>D14-E14+F14</f>
        <v>0</v>
      </c>
      <c r="L14" s="23" t="str">
        <f>IF(K14-G14=0,0,"chyba")</f>
        <v>chyba</v>
      </c>
      <c r="M14" s="15"/>
      <c r="N14" s="24">
        <f>J14/I14</f>
        <v>0.4166666666666667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2.75">
      <c r="A15" s="18">
        <v>207</v>
      </c>
      <c r="B15" s="28">
        <v>7</v>
      </c>
      <c r="C15" s="20">
        <v>1</v>
      </c>
      <c r="D15" s="20">
        <v>37</v>
      </c>
      <c r="E15" s="18">
        <v>15</v>
      </c>
      <c r="F15" s="18">
        <v>7</v>
      </c>
      <c r="G15" s="18">
        <v>46</v>
      </c>
      <c r="H15" s="21" t="s">
        <v>34</v>
      </c>
      <c r="I15" s="20">
        <f>IF(C15=1,60,IF(C15=4,90,IF(C15=5,90,IF(C15=6,30,IF(C15=7,70,IF(C15=8,140,IF(C15=9,130,140)))))))</f>
        <v>60</v>
      </c>
      <c r="J15" s="20">
        <f>MAX(D15,G15)</f>
        <v>46</v>
      </c>
      <c r="K15" s="22">
        <f>D15-E15+F15</f>
        <v>29</v>
      </c>
      <c r="L15" s="23" t="str">
        <f>IF(K15-G15=0,0,"chyba")</f>
        <v>chyba</v>
      </c>
      <c r="M15" s="15"/>
      <c r="N15" s="24">
        <f>J15/I15</f>
        <v>0.7666666666666667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18">
        <v>133</v>
      </c>
      <c r="B16" s="28">
        <v>9</v>
      </c>
      <c r="C16" s="20">
        <v>1</v>
      </c>
      <c r="D16" s="20">
        <v>0</v>
      </c>
      <c r="E16" s="18">
        <v>0</v>
      </c>
      <c r="F16" s="18">
        <v>21</v>
      </c>
      <c r="G16" s="18">
        <v>21</v>
      </c>
      <c r="H16" s="21" t="s">
        <v>35</v>
      </c>
      <c r="I16" s="20">
        <f>IF(C16=1,60,IF(C16=4,90,IF(C16=5,90,IF(C16=6,30,IF(C16=7,70,IF(C16=8,140,IF(C16=9,130,140)))))))</f>
        <v>60</v>
      </c>
      <c r="J16" s="20">
        <f>MAX(D16,G16)</f>
        <v>21</v>
      </c>
      <c r="K16" s="22">
        <f>D16-E16+F16</f>
        <v>21</v>
      </c>
      <c r="L16" s="23">
        <f>IF(K16-G16=0,0,"chyba")</f>
        <v>0</v>
      </c>
      <c r="M16" s="29"/>
      <c r="N16" s="24">
        <f>J16/I16</f>
        <v>0.35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2.75">
      <c r="A17" s="18">
        <v>175</v>
      </c>
      <c r="B17" s="28">
        <v>9</v>
      </c>
      <c r="C17" s="20">
        <v>1</v>
      </c>
      <c r="D17" s="20">
        <v>0</v>
      </c>
      <c r="E17" s="18">
        <v>0</v>
      </c>
      <c r="F17" s="18">
        <v>17</v>
      </c>
      <c r="G17" s="18">
        <v>17</v>
      </c>
      <c r="H17" s="21" t="s">
        <v>36</v>
      </c>
      <c r="I17" s="20">
        <f>IF(C17=1,60,IF(C17=4,90,IF(C17=5,90,IF(C17=6,30,IF(C17=7,70,IF(C17=8,140,IF(C17=9,130,140)))))))</f>
        <v>60</v>
      </c>
      <c r="J17" s="20">
        <f>MAX(D17,G17)</f>
        <v>17</v>
      </c>
      <c r="K17" s="22">
        <f>D17-E17+F17</f>
        <v>17</v>
      </c>
      <c r="L17" s="23">
        <f>IF(K17-G17=0,0,"chyba")</f>
        <v>0</v>
      </c>
      <c r="M17" s="15"/>
      <c r="N17" s="24">
        <f>J17/I17</f>
        <v>0.2833333333333333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2.75">
      <c r="A18" s="18">
        <v>207</v>
      </c>
      <c r="B18" s="28">
        <v>1</v>
      </c>
      <c r="C18" s="20">
        <v>1</v>
      </c>
      <c r="D18" s="20">
        <v>15</v>
      </c>
      <c r="E18" s="20">
        <v>5</v>
      </c>
      <c r="F18" s="18">
        <v>11</v>
      </c>
      <c r="G18" s="18">
        <v>21</v>
      </c>
      <c r="H18" s="21" t="s">
        <v>37</v>
      </c>
      <c r="I18" s="20">
        <f>IF(C18=1,60,IF(C18=4,90,IF(C18=5,90,IF(C18=6,30,IF(C18=7,70,IF(C18=8,140,IF(C18=9,130,140)))))))</f>
        <v>60</v>
      </c>
      <c r="J18" s="20">
        <f>MAX(D18,G18)</f>
        <v>21</v>
      </c>
      <c r="K18" s="22">
        <f>D18-E18+F18</f>
        <v>21</v>
      </c>
      <c r="L18" s="23">
        <f>IF(K18-G18=0,0,"chyba")</f>
        <v>0</v>
      </c>
      <c r="M18" s="15"/>
      <c r="N18" s="24">
        <f>J18/I18</f>
        <v>0.35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2.75">
      <c r="A19" s="18">
        <v>133</v>
      </c>
      <c r="B19" s="28">
        <v>1</v>
      </c>
      <c r="C19" s="20">
        <v>1</v>
      </c>
      <c r="D19" s="20">
        <v>0</v>
      </c>
      <c r="E19" s="20">
        <v>0</v>
      </c>
      <c r="F19" s="18">
        <v>19</v>
      </c>
      <c r="G19" s="18">
        <v>19</v>
      </c>
      <c r="H19" s="21" t="s">
        <v>38</v>
      </c>
      <c r="I19" s="20">
        <f>IF(C19=1,60,IF(C19=4,90,IF(C19=5,90,IF(C19=6,30,IF(C19=7,70,IF(C19=8,140,IF(C19=9,130,140)))))))</f>
        <v>60</v>
      </c>
      <c r="J19" s="20">
        <f>MAX(D19,G19)</f>
        <v>19</v>
      </c>
      <c r="K19" s="22">
        <f>D19-E19+F19</f>
        <v>19</v>
      </c>
      <c r="L19" s="23">
        <f>IF(K19-G19=0,0,"chyba")</f>
        <v>0</v>
      </c>
      <c r="M19" s="15"/>
      <c r="N19" s="24">
        <f>J19/I19</f>
        <v>0.31666666666666665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12.75">
      <c r="A20" s="18">
        <v>207</v>
      </c>
      <c r="B20" s="30">
        <v>9</v>
      </c>
      <c r="C20" s="20">
        <v>1</v>
      </c>
      <c r="D20" s="20">
        <v>39</v>
      </c>
      <c r="E20" s="20">
        <v>15</v>
      </c>
      <c r="F20" s="18">
        <v>15</v>
      </c>
      <c r="G20" s="18">
        <f>D20-E20+F20</f>
        <v>39</v>
      </c>
      <c r="H20" s="21" t="s">
        <v>39</v>
      </c>
      <c r="I20" s="20">
        <f>IF(C20=1,60,IF(C20=4,90,IF(C20=5,90,IF(C20=6,30,IF(C20=7,70,IF(C20=8,140,IF(C20=9,130,140)))))))</f>
        <v>60</v>
      </c>
      <c r="J20" s="20">
        <f>MAX(D20,G20)</f>
        <v>39</v>
      </c>
      <c r="K20" s="22">
        <f>D20-E20+F20</f>
        <v>39</v>
      </c>
      <c r="L20" s="23">
        <f>IF(K20-G20=0,0,"chyba")</f>
        <v>0</v>
      </c>
      <c r="M20" s="15"/>
      <c r="N20" s="24">
        <f>J20/I20</f>
        <v>0.65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2.75">
      <c r="A21" s="18">
        <v>133</v>
      </c>
      <c r="B21" s="28">
        <v>5</v>
      </c>
      <c r="C21" s="20">
        <v>1</v>
      </c>
      <c r="D21" s="20">
        <v>0</v>
      </c>
      <c r="E21" s="20">
        <v>0</v>
      </c>
      <c r="F21" s="18">
        <v>35</v>
      </c>
      <c r="G21" s="18">
        <v>35</v>
      </c>
      <c r="H21" s="21" t="s">
        <v>40</v>
      </c>
      <c r="I21" s="20">
        <f>IF(C21=1,60,IF(C21=4,90,IF(C21=5,90,IF(C21=6,30,IF(C21=7,70,IF(C21=8,140,IF(C21=9,130,140)))))))</f>
        <v>60</v>
      </c>
      <c r="J21" s="20">
        <f>MAX(D21,G21)</f>
        <v>35</v>
      </c>
      <c r="K21" s="22"/>
      <c r="M21" s="15"/>
      <c r="N21" s="24">
        <f>J21/I21</f>
        <v>0.5833333333333334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2.75">
      <c r="A22" s="18">
        <v>207</v>
      </c>
      <c r="B22" s="28">
        <v>2</v>
      </c>
      <c r="C22" s="20">
        <v>1</v>
      </c>
      <c r="D22" s="20">
        <v>34</v>
      </c>
      <c r="E22" s="20">
        <v>18</v>
      </c>
      <c r="F22" s="18">
        <v>19</v>
      </c>
      <c r="G22" s="18">
        <v>30</v>
      </c>
      <c r="H22" s="21" t="s">
        <v>41</v>
      </c>
      <c r="I22" s="20">
        <f>IF(C22=1,60,IF(C22=4,90,IF(C22=5,90,IF(C22=6,30,IF(C22=7,70,IF(C22=8,140,IF(C22=9,130,140)))))))</f>
        <v>60</v>
      </c>
      <c r="J22" s="20">
        <f>MAX(D22,G22)</f>
        <v>34</v>
      </c>
      <c r="K22" s="22">
        <f>D22-E22+F22</f>
        <v>35</v>
      </c>
      <c r="L22" s="1" t="str">
        <f>IF(K22-G22=0,0,"chyba")</f>
        <v>chyba</v>
      </c>
      <c r="M22" s="15"/>
      <c r="N22" s="24">
        <f>J22/I22</f>
        <v>0.5666666666666667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2.75">
      <c r="A23" s="18">
        <v>175</v>
      </c>
      <c r="B23" s="28">
        <v>1</v>
      </c>
      <c r="C23" s="20">
        <v>1</v>
      </c>
      <c r="D23" s="20">
        <v>0</v>
      </c>
      <c r="E23" s="20">
        <v>0</v>
      </c>
      <c r="F23" s="18">
        <v>17</v>
      </c>
      <c r="G23" s="18">
        <f>D23-E23+F23</f>
        <v>17</v>
      </c>
      <c r="H23" s="21" t="s">
        <v>41</v>
      </c>
      <c r="I23" s="20">
        <f>IF(C23=1,60,IF(C23=4,90,IF(C23=5,90,IF(C23=6,30,IF(C23=7,70,IF(C23=8,140,IF(C23=9,130,140)))))))</f>
        <v>60</v>
      </c>
      <c r="J23" s="20">
        <f>MAX(D23,G23)</f>
        <v>17</v>
      </c>
      <c r="N23" s="24">
        <f>J23/I23</f>
        <v>0.2833333333333333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ht="12.75">
      <c r="A24" s="18">
        <v>133</v>
      </c>
      <c r="B24" s="28">
        <v>2</v>
      </c>
      <c r="C24" s="20">
        <v>1</v>
      </c>
      <c r="D24" s="20">
        <v>0</v>
      </c>
      <c r="E24" s="20">
        <v>0</v>
      </c>
      <c r="F24" s="18">
        <v>31</v>
      </c>
      <c r="G24" s="18">
        <v>31</v>
      </c>
      <c r="H24" s="21" t="s">
        <v>42</v>
      </c>
      <c r="I24" s="20">
        <f>IF(C24=1,60,IF(C24=4,90,IF(C24=5,90,IF(C24=6,30,IF(C24=7,70,IF(C24=8,140,IF(C24=9,130,140)))))))</f>
        <v>60</v>
      </c>
      <c r="J24" s="20">
        <f>MAX(D24,G24)</f>
        <v>31</v>
      </c>
      <c r="N24" s="24">
        <f>J24/I24</f>
        <v>0.5166666666666667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2.75">
      <c r="A25" s="18">
        <v>207</v>
      </c>
      <c r="B25" s="30">
        <v>3</v>
      </c>
      <c r="C25" s="20">
        <v>1</v>
      </c>
      <c r="D25" s="20">
        <v>42</v>
      </c>
      <c r="E25" s="18">
        <v>5</v>
      </c>
      <c r="F25" s="18">
        <f>G25+E25-D25</f>
        <v>28</v>
      </c>
      <c r="G25" s="18">
        <v>65</v>
      </c>
      <c r="H25" s="21" t="s">
        <v>43</v>
      </c>
      <c r="I25" s="20">
        <f>IF(C25=1,60,IF(C25=4,90,IF(C25=5,90,IF(C25=6,30,IF(C25=7,70,IF(C25=8,140,IF(C25=9,130,140)))))))</f>
        <v>60</v>
      </c>
      <c r="J25" s="20">
        <f>MAX(D25,G25)</f>
        <v>65</v>
      </c>
      <c r="N25" s="24">
        <f>J25/I25</f>
        <v>1.0833333333333333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ht="12.75">
      <c r="A26" s="18">
        <v>133</v>
      </c>
      <c r="B26" s="30">
        <v>3</v>
      </c>
      <c r="C26" s="20">
        <v>1</v>
      </c>
      <c r="D26" s="20">
        <v>0</v>
      </c>
      <c r="E26" s="18">
        <v>0</v>
      </c>
      <c r="F26" s="18">
        <f>G26+E26-D26</f>
        <v>44</v>
      </c>
      <c r="G26" s="18">
        <v>44</v>
      </c>
      <c r="H26" s="21" t="s">
        <v>44</v>
      </c>
      <c r="I26" s="20">
        <f>IF(C26=1,60,IF(C26=4,90,IF(C26=5,90,IF(C26=6,30,IF(C26=7,70,IF(C26=8,140,IF(C26=9,130,140)))))))</f>
        <v>60</v>
      </c>
      <c r="J26" s="20">
        <f>MAX(D26,G26)</f>
        <v>44</v>
      </c>
      <c r="N26" s="24">
        <f>J26/I26</f>
        <v>0.7333333333333333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18">
        <v>175</v>
      </c>
      <c r="B27" s="28">
        <v>5</v>
      </c>
      <c r="C27" s="20">
        <v>1</v>
      </c>
      <c r="D27" s="20">
        <v>0</v>
      </c>
      <c r="E27" s="18">
        <v>0</v>
      </c>
      <c r="F27" s="18">
        <f>G27+E27-D27</f>
        <v>21</v>
      </c>
      <c r="G27" s="18">
        <v>21</v>
      </c>
      <c r="H27" s="21" t="s">
        <v>45</v>
      </c>
      <c r="I27" s="20">
        <f>IF(C27=1,60,IF(C27=4,90,IF(C27=5,90,IF(C27=6,30,IF(C27=7,70,IF(C27=8,140,IF(C27=9,130,140)))))))</f>
        <v>60</v>
      </c>
      <c r="J27" s="20">
        <f>MAX(D27,G27)</f>
        <v>21</v>
      </c>
      <c r="N27" s="24">
        <f>J27/I27</f>
        <v>0.35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ht="12.75">
      <c r="A28" s="18">
        <v>207</v>
      </c>
      <c r="B28" s="19">
        <v>4</v>
      </c>
      <c r="C28" s="20">
        <v>1</v>
      </c>
      <c r="D28" s="20">
        <v>32</v>
      </c>
      <c r="E28" s="18">
        <v>12</v>
      </c>
      <c r="F28" s="18">
        <f>G28+E28-D28</f>
        <v>35</v>
      </c>
      <c r="G28" s="18">
        <v>55</v>
      </c>
      <c r="H28" s="21" t="s">
        <v>46</v>
      </c>
      <c r="I28" s="20">
        <f>IF(C28=1,60,IF(C28=4,90,IF(C28=5,90,IF(C28=6,30,IF(C28=7,70,IF(C28=8,140,IF(C28=9,130,140)))))))</f>
        <v>60</v>
      </c>
      <c r="J28" s="20">
        <f>MAX(D28,G28)</f>
        <v>55</v>
      </c>
      <c r="N28" s="24">
        <f>J28/I28</f>
        <v>0.9166666666666666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ht="12.75">
      <c r="A29" s="18">
        <v>133</v>
      </c>
      <c r="B29" s="19">
        <v>4</v>
      </c>
      <c r="C29" s="20">
        <v>1</v>
      </c>
      <c r="D29" s="20">
        <v>0</v>
      </c>
      <c r="E29" s="18">
        <v>0</v>
      </c>
      <c r="F29" s="18">
        <f>G29+E29-D29</f>
        <v>29</v>
      </c>
      <c r="G29" s="18">
        <v>29</v>
      </c>
      <c r="H29" s="21" t="s">
        <v>47</v>
      </c>
      <c r="I29" s="20">
        <f>IF(C29=1,60,IF(C29=4,90,IF(C29=5,90,IF(C29=6,30,IF(C29=7,70,IF(C29=8,140,IF(C29=9,130,140)))))))</f>
        <v>60</v>
      </c>
      <c r="J29" s="20">
        <f>MAX(D29,G29)</f>
        <v>29</v>
      </c>
      <c r="N29" s="24">
        <f>J29/I29</f>
        <v>0.48333333333333334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18">
        <v>207</v>
      </c>
      <c r="B30" s="28">
        <v>5</v>
      </c>
      <c r="C30" s="20">
        <v>1</v>
      </c>
      <c r="D30" s="20">
        <v>25</v>
      </c>
      <c r="E30" s="18">
        <v>5</v>
      </c>
      <c r="F30" s="18">
        <f>G30+E30-D30</f>
        <v>39</v>
      </c>
      <c r="G30" s="18">
        <v>59</v>
      </c>
      <c r="H30" s="21" t="s">
        <v>48</v>
      </c>
      <c r="I30" s="20">
        <f>IF(C30=1,60,IF(C30=4,90,IF(C30=5,90,IF(C30=6,30,IF(C30=7,70,IF(C30=8,140,IF(C30=9,130,140)))))))</f>
        <v>60</v>
      </c>
      <c r="J30" s="20">
        <f>MAX(D30,G30)</f>
        <v>59</v>
      </c>
      <c r="N30" s="24">
        <f>J30/I30</f>
        <v>0.9833333333333333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ht="12.75">
      <c r="A31" s="18">
        <v>133</v>
      </c>
      <c r="B31" s="28">
        <v>51</v>
      </c>
      <c r="C31" s="20">
        <v>1</v>
      </c>
      <c r="D31" s="20">
        <v>0</v>
      </c>
      <c r="E31" s="18">
        <v>0</v>
      </c>
      <c r="F31" s="18">
        <f>G31+E31-D31</f>
        <v>25</v>
      </c>
      <c r="G31" s="18">
        <v>25</v>
      </c>
      <c r="H31" s="21" t="s">
        <v>49</v>
      </c>
      <c r="I31" s="20">
        <f>IF(C31=1,60,IF(C31=4,90,IF(C31=5,90,IF(C31=6,30,IF(C31=7,70,IF(C31=8,140,IF(C31=9,130,140)))))))</f>
        <v>60</v>
      </c>
      <c r="J31" s="20">
        <f>MAX(D31,G31)</f>
        <v>25</v>
      </c>
      <c r="K31" s="22">
        <f>D31-E31+F31</f>
        <v>25</v>
      </c>
      <c r="L31" s="1">
        <f>IF(K31-G31=0,0,"chyba")</f>
        <v>0</v>
      </c>
      <c r="M31" s="15"/>
      <c r="N31" s="24">
        <f>J31/I31</f>
        <v>0.4166666666666667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ht="12.75">
      <c r="A32" s="18">
        <v>175</v>
      </c>
      <c r="B32" s="28">
        <v>4</v>
      </c>
      <c r="C32" s="20">
        <v>1</v>
      </c>
      <c r="D32" s="20">
        <v>0</v>
      </c>
      <c r="E32" s="18">
        <v>0</v>
      </c>
      <c r="F32" s="18">
        <f>G32+E32-D32</f>
        <v>15</v>
      </c>
      <c r="G32" s="18">
        <v>15</v>
      </c>
      <c r="H32" s="21" t="s">
        <v>50</v>
      </c>
      <c r="I32" s="20">
        <f>IF(C32=1,60,IF(C32=4,90,IF(C32=5,90,IF(C32=6,30,IF(C32=7,70,IF(C32=8,140,IF(C32=9,130,140)))))))</f>
        <v>60</v>
      </c>
      <c r="J32" s="20">
        <f>MAX(D32,G32)</f>
        <v>15</v>
      </c>
      <c r="K32" s="22">
        <f>D32-E32+F32</f>
        <v>15</v>
      </c>
      <c r="L32" s="1">
        <f>IF(K32-G32=0,0,"chyba")</f>
        <v>0</v>
      </c>
      <c r="M32" s="15"/>
      <c r="N32" s="24">
        <f>J32/I32</f>
        <v>0.25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ht="12.75">
      <c r="A33" s="18">
        <v>207</v>
      </c>
      <c r="B33" s="28">
        <v>8</v>
      </c>
      <c r="C33" s="20">
        <v>1</v>
      </c>
      <c r="D33" s="20">
        <v>28</v>
      </c>
      <c r="E33" s="18">
        <v>8</v>
      </c>
      <c r="F33" s="18">
        <f>G33+E33-D33</f>
        <v>38</v>
      </c>
      <c r="G33" s="18">
        <v>58</v>
      </c>
      <c r="H33" s="21" t="s">
        <v>51</v>
      </c>
      <c r="I33" s="20">
        <f>IF(C33=1,60,IF(C33=4,90,IF(C33=5,90,IF(C33=6,30,IF(C33=7,70,IF(C33=8,140,IF(C33=9,130,140)))))))</f>
        <v>60</v>
      </c>
      <c r="J33" s="20">
        <f>MAX(D33,G33)</f>
        <v>58</v>
      </c>
      <c r="K33" s="22">
        <f>D33-E33+F33</f>
        <v>58</v>
      </c>
      <c r="L33" s="1">
        <f>IF(K33-G33=0,0,"chyba")</f>
        <v>0</v>
      </c>
      <c r="M33" s="15"/>
      <c r="N33" s="24">
        <f>J33/I33</f>
        <v>0.9666666666666667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ht="12.75">
      <c r="A34" s="18">
        <v>133</v>
      </c>
      <c r="B34" s="28">
        <v>6</v>
      </c>
      <c r="C34" s="20">
        <v>1</v>
      </c>
      <c r="D34" s="20">
        <v>0</v>
      </c>
      <c r="E34" s="18">
        <v>0</v>
      </c>
      <c r="F34" s="18">
        <f>G34+E34-D34</f>
        <v>19</v>
      </c>
      <c r="G34" s="18">
        <v>19</v>
      </c>
      <c r="H34" s="21" t="s">
        <v>52</v>
      </c>
      <c r="I34" s="20">
        <f>IF(C34=1,60,IF(C34=4,90,IF(C34=5,90,IF(C34=6,30,IF(C34=7,70,IF(C34=8,140,IF(C34=9,130,140)))))))</f>
        <v>60</v>
      </c>
      <c r="J34" s="20">
        <f>MAX(D34,G34)</f>
        <v>19</v>
      </c>
      <c r="K34" s="22">
        <f>D34-E34+F34</f>
        <v>19</v>
      </c>
      <c r="L34" s="1">
        <f>IF(K34-G34=0,0,"chyba")</f>
        <v>0</v>
      </c>
      <c r="M34" s="15"/>
      <c r="N34" s="24">
        <f>J34/I34</f>
        <v>0.31666666666666665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ht="12.75">
      <c r="A35" s="18">
        <v>207</v>
      </c>
      <c r="B35" s="28">
        <v>7</v>
      </c>
      <c r="C35" s="20">
        <v>1</v>
      </c>
      <c r="D35" s="20">
        <v>24</v>
      </c>
      <c r="E35" s="18">
        <v>11</v>
      </c>
      <c r="F35" s="18">
        <f>G35+E35-D35</f>
        <v>25</v>
      </c>
      <c r="G35" s="18">
        <v>38</v>
      </c>
      <c r="H35" s="21" t="s">
        <v>53</v>
      </c>
      <c r="I35" s="20">
        <f>IF(C35=1,60,IF(C35=4,90,IF(C35=5,90,IF(C35=6,30,IF(C35=7,70,IF(C35=8,140,IF(C35=9,130,140)))))))</f>
        <v>60</v>
      </c>
      <c r="J35" s="20">
        <f>MAX(D35,G35)</f>
        <v>38</v>
      </c>
      <c r="K35" s="22">
        <f>D35-E35+F35</f>
        <v>38</v>
      </c>
      <c r="L35" s="1">
        <f>IF(K35-G35=0,0,"chyba")</f>
        <v>0</v>
      </c>
      <c r="M35" s="15"/>
      <c r="N35" s="24">
        <f>J35/I35</f>
        <v>0.6333333333333333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ht="12.75">
      <c r="A36" s="18">
        <v>175</v>
      </c>
      <c r="B36" s="28">
        <v>3</v>
      </c>
      <c r="C36" s="20">
        <v>1</v>
      </c>
      <c r="D36" s="20">
        <v>0</v>
      </c>
      <c r="E36" s="18">
        <v>0</v>
      </c>
      <c r="F36" s="18">
        <f>G36+E36-D36</f>
        <v>17</v>
      </c>
      <c r="G36" s="18">
        <v>17</v>
      </c>
      <c r="H36" s="21" t="s">
        <v>54</v>
      </c>
      <c r="I36" s="20">
        <f>IF(C36=1,60,IF(C36=4,90,IF(C36=5,90,IF(C36=6,30,IF(C36=7,70,IF(C36=8,140,IF(C36=9,130,140)))))))</f>
        <v>60</v>
      </c>
      <c r="J36" s="20">
        <f>MAX(D36,G36)</f>
        <v>17</v>
      </c>
      <c r="K36" s="22">
        <f>D36-E36+F36</f>
        <v>17</v>
      </c>
      <c r="L36" s="1">
        <f>IF(K36-G36=0,0,"chyba")</f>
        <v>0</v>
      </c>
      <c r="M36" s="15"/>
      <c r="N36" s="24">
        <f>J36/I36</f>
        <v>0.2833333333333333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ht="12.75">
      <c r="A37" s="18">
        <v>133</v>
      </c>
      <c r="B37" s="28">
        <v>7</v>
      </c>
      <c r="C37" s="20">
        <v>1</v>
      </c>
      <c r="D37" s="20">
        <v>0</v>
      </c>
      <c r="E37" s="18">
        <v>0</v>
      </c>
      <c r="F37" s="18">
        <f>G37+E37-D37</f>
        <v>29</v>
      </c>
      <c r="G37" s="18">
        <v>29</v>
      </c>
      <c r="H37" s="21" t="s">
        <v>54</v>
      </c>
      <c r="I37" s="20">
        <f>IF(C37=1,60,IF(C37=4,90,IF(C37=5,90,IF(C37=6,30,IF(C37=7,70,IF(C37=8,140,IF(C37=9,130,140)))))))</f>
        <v>60</v>
      </c>
      <c r="J37" s="20">
        <f>MAX(D37,G37)</f>
        <v>29</v>
      </c>
      <c r="K37" s="22">
        <f>D37-E37+F37</f>
        <v>29</v>
      </c>
      <c r="L37" s="1">
        <f>IF(K37-G37=0,0,"chyba")</f>
        <v>0</v>
      </c>
      <c r="M37" s="15"/>
      <c r="N37" s="24">
        <f>J37/I37</f>
        <v>0.48333333333333334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ht="12.75">
      <c r="A38" s="18">
        <v>207</v>
      </c>
      <c r="B38" s="28">
        <v>1</v>
      </c>
      <c r="C38" s="20">
        <v>1</v>
      </c>
      <c r="D38" s="20">
        <v>15</v>
      </c>
      <c r="E38" s="18">
        <v>15</v>
      </c>
      <c r="F38" s="18">
        <f>G38+E38-D38</f>
        <v>17</v>
      </c>
      <c r="G38" s="18">
        <v>17</v>
      </c>
      <c r="H38" s="21" t="s">
        <v>55</v>
      </c>
      <c r="I38" s="20">
        <f>IF(C38=1,60,IF(C38=4,90,IF(C38=5,90,IF(C38=6,30,IF(C38=7,70,IF(C38=8,140,IF(C38=9,130,140)))))))</f>
        <v>60</v>
      </c>
      <c r="J38" s="20">
        <f>MAX(D38,G38)</f>
        <v>17</v>
      </c>
      <c r="K38" s="22">
        <f>D38-E38+F38</f>
        <v>17</v>
      </c>
      <c r="L38" s="1">
        <f>IF(K38-G38=0,0,"chyba")</f>
        <v>0</v>
      </c>
      <c r="M38" s="29"/>
      <c r="N38" s="24">
        <f>J38/I38</f>
        <v>0.2833333333333333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ht="12.75">
      <c r="A39" s="18">
        <v>133</v>
      </c>
      <c r="B39" s="28">
        <v>9</v>
      </c>
      <c r="C39" s="20">
        <v>1</v>
      </c>
      <c r="D39" s="20">
        <v>0</v>
      </c>
      <c r="E39" s="18">
        <v>0</v>
      </c>
      <c r="F39" s="18">
        <f>G39+E39-D39</f>
        <v>47</v>
      </c>
      <c r="G39" s="18">
        <v>47</v>
      </c>
      <c r="H39" s="21" t="s">
        <v>56</v>
      </c>
      <c r="I39" s="20">
        <f>IF(C39=1,60,IF(C39=4,90,IF(C39=5,90,IF(C39=6,30,IF(C39=7,70,IF(C39=8,140,IF(C39=9,130,140)))))))</f>
        <v>60</v>
      </c>
      <c r="J39" s="20">
        <f>MAX(D39,G39)</f>
        <v>47</v>
      </c>
      <c r="K39" s="22">
        <f>D39-E39+F39</f>
        <v>47</v>
      </c>
      <c r="L39" s="1">
        <f>IF(K39-G39=0,0,"chyba")</f>
        <v>0</v>
      </c>
      <c r="M39" s="15"/>
      <c r="N39" s="24">
        <f>J39/I39</f>
        <v>0.7833333333333333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ht="12.75">
      <c r="A40" s="18">
        <v>207</v>
      </c>
      <c r="B40" s="28">
        <v>6</v>
      </c>
      <c r="C40" s="20">
        <v>1</v>
      </c>
      <c r="D40" s="20">
        <v>18</v>
      </c>
      <c r="E40" s="18">
        <v>8</v>
      </c>
      <c r="F40" s="18">
        <f>G40+E40-D40</f>
        <v>17</v>
      </c>
      <c r="G40" s="18">
        <v>27</v>
      </c>
      <c r="H40" s="21" t="s">
        <v>57</v>
      </c>
      <c r="I40" s="20">
        <f>IF(C40=1,60,IF(C40=4,90,IF(C40=5,90,IF(C40=6,30,IF(C40=7,70,IF(C40=8,140,IF(C40=9,130,140)))))))</f>
        <v>60</v>
      </c>
      <c r="J40" s="20">
        <f>MAX(D40,G40)</f>
        <v>27</v>
      </c>
      <c r="K40" s="22">
        <f>D40-E40+F40</f>
        <v>27</v>
      </c>
      <c r="L40" s="1">
        <f>IF(K40-G40=0,0,"chyba")</f>
        <v>0</v>
      </c>
      <c r="M40" s="15"/>
      <c r="N40" s="24">
        <f>J40/I40</f>
        <v>0.45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ht="12.75">
      <c r="A41" s="18">
        <v>133</v>
      </c>
      <c r="B41" s="28">
        <v>1</v>
      </c>
      <c r="C41" s="20">
        <v>1</v>
      </c>
      <c r="D41" s="20">
        <v>0</v>
      </c>
      <c r="E41" s="18">
        <v>0</v>
      </c>
      <c r="F41" s="18">
        <f>G41+E41-D41</f>
        <v>35</v>
      </c>
      <c r="G41" s="18">
        <v>35</v>
      </c>
      <c r="H41" s="21" t="s">
        <v>58</v>
      </c>
      <c r="I41" s="20">
        <f>IF(C41=1,60,IF(C41=4,90,IF(C41=5,90,IF(C41=6,30,IF(C41=7,70,IF(C41=8,140,IF(C41=9,130,140)))))))</f>
        <v>60</v>
      </c>
      <c r="J41" s="20">
        <f>MAX(D41,G41)</f>
        <v>35</v>
      </c>
      <c r="K41" s="22">
        <f>D41-E41+F41</f>
        <v>35</v>
      </c>
      <c r="L41" s="1">
        <f>IF(K41-G41=0,0,"chyba")</f>
        <v>0</v>
      </c>
      <c r="M41" s="15"/>
      <c r="N41" s="24">
        <f>J41/I41</f>
        <v>0.5833333333333334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ht="12.75">
      <c r="A42" s="18">
        <v>207</v>
      </c>
      <c r="B42" s="28">
        <v>2</v>
      </c>
      <c r="C42" s="20">
        <v>1</v>
      </c>
      <c r="D42" s="20">
        <v>0</v>
      </c>
      <c r="E42" s="18">
        <v>4</v>
      </c>
      <c r="F42" s="18">
        <f>G42+E42-D42</f>
        <v>24</v>
      </c>
      <c r="G42" s="18">
        <v>20</v>
      </c>
      <c r="H42" s="21" t="s">
        <v>59</v>
      </c>
      <c r="I42" s="20">
        <f>IF(C42=1,60,IF(C42=4,90,IF(C42=5,90,IF(C42=6,30,IF(C42=7,70,IF(C42=8,140,IF(C42=9,130,140)))))))</f>
        <v>60</v>
      </c>
      <c r="J42" s="20">
        <f>MAX(D42,G42)</f>
        <v>20</v>
      </c>
      <c r="K42" s="22">
        <f>D42-E42+F42</f>
        <v>20</v>
      </c>
      <c r="L42" s="1">
        <f>IF(K42-G42=0,0,"chyba")</f>
        <v>0</v>
      </c>
      <c r="M42" s="15"/>
      <c r="N42" s="24">
        <f>J42/I42</f>
        <v>0.3333333333333333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ht="12.75">
      <c r="A43" s="18">
        <v>175</v>
      </c>
      <c r="B43" s="28">
        <v>8</v>
      </c>
      <c r="C43" s="20">
        <v>1</v>
      </c>
      <c r="D43" s="20">
        <v>16</v>
      </c>
      <c r="E43" s="18">
        <v>0</v>
      </c>
      <c r="F43" s="18">
        <f>G43+E43-D43</f>
        <v>26</v>
      </c>
      <c r="G43" s="18">
        <v>42</v>
      </c>
      <c r="H43" s="21" t="s">
        <v>60</v>
      </c>
      <c r="I43" s="20">
        <f>IF(C43=1,60,IF(C43=4,90,IF(C43=5,90,IF(C43=6,30,IF(C43=7,70,IF(C43=8,140,IF(C43=9,130,140)))))))</f>
        <v>60</v>
      </c>
      <c r="J43" s="20">
        <f>MAX(D43,G43)</f>
        <v>42</v>
      </c>
      <c r="K43" s="22"/>
      <c r="M43" s="15"/>
      <c r="N43" s="24">
        <f>J43/I43</f>
        <v>0.7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ht="12.75">
      <c r="A44" s="18">
        <v>133</v>
      </c>
      <c r="B44" s="28">
        <v>5</v>
      </c>
      <c r="C44" s="20">
        <v>1</v>
      </c>
      <c r="D44" s="20">
        <v>0</v>
      </c>
      <c r="E44" s="18">
        <v>0</v>
      </c>
      <c r="F44" s="18">
        <f>G44+E44-D44</f>
        <v>35</v>
      </c>
      <c r="G44" s="18">
        <v>35</v>
      </c>
      <c r="H44" s="21" t="s">
        <v>61</v>
      </c>
      <c r="I44" s="20">
        <f>IF(C44=1,60,IF(C44=4,90,IF(C44=5,90,IF(C44=6,30,IF(C44=7,70,IF(C44=8,140,IF(C44=9,130,140)))))))</f>
        <v>60</v>
      </c>
      <c r="J44" s="20">
        <f>MAX(D44,G44)</f>
        <v>35</v>
      </c>
      <c r="K44" s="22">
        <f>D44-E44+F44</f>
        <v>35</v>
      </c>
      <c r="L44" s="1">
        <f>IF(K44-G44=0,0,"chyba")</f>
        <v>0</v>
      </c>
      <c r="M44" s="15"/>
      <c r="N44" s="24">
        <f>J44/I44</f>
        <v>0.5833333333333334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ht="12.75">
      <c r="A45" s="18">
        <v>207</v>
      </c>
      <c r="B45" s="30">
        <v>3</v>
      </c>
      <c r="C45" s="20">
        <v>1</v>
      </c>
      <c r="D45" s="20">
        <v>29</v>
      </c>
      <c r="E45" s="18">
        <v>6</v>
      </c>
      <c r="F45" s="18">
        <f>G45+E45-D45</f>
        <v>27</v>
      </c>
      <c r="G45" s="18">
        <v>50</v>
      </c>
      <c r="H45" s="21" t="s">
        <v>62</v>
      </c>
      <c r="I45" s="20">
        <f>IF(C45=1,60,IF(C45=4,90,IF(C45=5,90,IF(C45=6,30,IF(C45=7,70,IF(C45=8,140,IF(C45=9,130,140)))))))</f>
        <v>60</v>
      </c>
      <c r="J45" s="20">
        <f>MAX(D45,G45)</f>
        <v>50</v>
      </c>
      <c r="N45" s="24">
        <f>J45/I45</f>
        <v>0.8333333333333334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ht="12.75">
      <c r="A46" s="18">
        <v>133</v>
      </c>
      <c r="B46" s="28">
        <v>8</v>
      </c>
      <c r="C46" s="20">
        <v>1</v>
      </c>
      <c r="D46" s="20">
        <v>0</v>
      </c>
      <c r="E46" s="18">
        <v>0</v>
      </c>
      <c r="F46" s="18">
        <f>G46+E46-D46</f>
        <v>38</v>
      </c>
      <c r="G46" s="18">
        <v>38</v>
      </c>
      <c r="H46" s="21" t="s">
        <v>63</v>
      </c>
      <c r="I46" s="20">
        <f>IF(C46=1,60,IF(C46=4,90,IF(C46=5,90,IF(C46=6,30,IF(C46=7,70,IF(C46=8,140,IF(C46=9,130,140)))))))</f>
        <v>60</v>
      </c>
      <c r="J46" s="20">
        <f>MAX(D46,G46)</f>
        <v>38</v>
      </c>
      <c r="N46" s="24">
        <f>J46/I46</f>
        <v>0.6333333333333333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ht="12.75">
      <c r="A47" s="18">
        <v>207</v>
      </c>
      <c r="B47" s="19">
        <v>4</v>
      </c>
      <c r="C47" s="20">
        <v>1</v>
      </c>
      <c r="D47" s="20">
        <v>20</v>
      </c>
      <c r="E47" s="18">
        <v>7</v>
      </c>
      <c r="F47" s="18">
        <f>G47+E47-D47</f>
        <v>16</v>
      </c>
      <c r="G47" s="18">
        <v>29</v>
      </c>
      <c r="H47" s="21" t="s">
        <v>64</v>
      </c>
      <c r="I47" s="20">
        <f>IF(C47=1,60,IF(C47=4,90,IF(C47=5,90,IF(C47=6,30,IF(C47=7,70,IF(C47=8,140,IF(C47=9,130,140)))))))</f>
        <v>60</v>
      </c>
      <c r="J47" s="20">
        <f>MAX(D47,G47)</f>
        <v>29</v>
      </c>
      <c r="N47" s="24">
        <f>J47/I47</f>
        <v>0.48333333333333334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ht="12.75">
      <c r="A48" s="18">
        <v>175</v>
      </c>
      <c r="B48" s="28">
        <v>7</v>
      </c>
      <c r="C48" s="20">
        <v>1</v>
      </c>
      <c r="D48" s="20">
        <v>0</v>
      </c>
      <c r="E48" s="18">
        <v>0</v>
      </c>
      <c r="F48" s="18">
        <f>G48+E48-D48</f>
        <v>21</v>
      </c>
      <c r="G48" s="18">
        <v>21</v>
      </c>
      <c r="H48" s="21" t="s">
        <v>65</v>
      </c>
      <c r="I48" s="20">
        <f>IF(C48=1,60,IF(C48=4,90,IF(C48=5,90,IF(C48=6,30,IF(C48=7,70,IF(C48=8,140,IF(C48=9,130,140)))))))</f>
        <v>60</v>
      </c>
      <c r="J48" s="20">
        <f>MAX(D48,G48)</f>
        <v>21</v>
      </c>
      <c r="N48" s="24">
        <f>J48/I48</f>
        <v>0.35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ht="12.75">
      <c r="A49" s="18">
        <v>133</v>
      </c>
      <c r="B49" s="30">
        <v>3</v>
      </c>
      <c r="C49" s="20">
        <v>1</v>
      </c>
      <c r="D49" s="20">
        <v>0</v>
      </c>
      <c r="E49" s="18">
        <v>0</v>
      </c>
      <c r="F49" s="18">
        <v>27</v>
      </c>
      <c r="G49" s="18">
        <v>27</v>
      </c>
      <c r="H49" s="21" t="s">
        <v>66</v>
      </c>
      <c r="I49" s="20">
        <f>IF(C49=1,60,IF(C49=4,90,IF(C49=5,90,IF(C49=6,30,IF(C49=7,70,IF(C49=8,140,IF(C49=9,130,140)))))))</f>
        <v>60</v>
      </c>
      <c r="J49" s="20">
        <f>MAX(D49,G49)</f>
        <v>27</v>
      </c>
      <c r="N49" s="24">
        <f>J49/I49</f>
        <v>0.45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ht="12.75">
      <c r="A50" s="18">
        <v>207</v>
      </c>
      <c r="B50" s="19">
        <v>9</v>
      </c>
      <c r="C50" s="20">
        <v>1</v>
      </c>
      <c r="D50" s="20">
        <v>37</v>
      </c>
      <c r="E50" s="18">
        <v>15</v>
      </c>
      <c r="F50" s="18">
        <v>7</v>
      </c>
      <c r="G50" s="18">
        <v>29</v>
      </c>
      <c r="H50" s="21" t="s">
        <v>67</v>
      </c>
      <c r="I50" s="20">
        <f>IF(C50=1,60,IF(C50=4,90,IF(C50=5,90,IF(C50=6,30,IF(C50=7,70,IF(C50=8,140,IF(C50=9,130,140)))))))</f>
        <v>60</v>
      </c>
      <c r="J50" s="20">
        <f>MAX(D50,G50)</f>
        <v>37</v>
      </c>
      <c r="N50" s="24">
        <f>J50/I50</f>
        <v>0.6166666666666667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ht="12.75">
      <c r="A51" s="18">
        <v>133</v>
      </c>
      <c r="B51" s="30">
        <v>4</v>
      </c>
      <c r="C51" s="20">
        <v>1</v>
      </c>
      <c r="D51" s="32">
        <v>0</v>
      </c>
      <c r="E51" s="33">
        <v>0</v>
      </c>
      <c r="F51" s="33">
        <v>33</v>
      </c>
      <c r="G51" s="18">
        <v>33</v>
      </c>
      <c r="H51" s="21" t="s">
        <v>68</v>
      </c>
      <c r="I51" s="20">
        <f>IF(C51=1,60,IF(C51=4,90,IF(C51=5,90,IF(C51=6,30,IF(C51=7,70,IF(C51=8,140,IF(C51=9,130,140)))))))</f>
        <v>60</v>
      </c>
      <c r="J51" s="20">
        <f>MAX(D51,G51)</f>
        <v>33</v>
      </c>
      <c r="N51" s="24">
        <f>J51/I51</f>
        <v>0.55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ht="12.75">
      <c r="A52" s="18">
        <v>207</v>
      </c>
      <c r="B52" s="28">
        <v>5</v>
      </c>
      <c r="C52" s="20">
        <v>1</v>
      </c>
      <c r="D52" s="32">
        <v>26</v>
      </c>
      <c r="E52" s="33">
        <v>10</v>
      </c>
      <c r="F52" s="33">
        <v>8</v>
      </c>
      <c r="G52" s="18">
        <v>30</v>
      </c>
      <c r="H52" s="21" t="s">
        <v>69</v>
      </c>
      <c r="I52" s="20">
        <f>IF(C52=1,60,IF(C52=4,90,IF(C52=5,90,IF(C52=6,30,IF(C52=7,70,IF(C52=8,140,IF(C52=9,130,140)))))))</f>
        <v>60</v>
      </c>
      <c r="J52" s="20">
        <f>MAX(D52,G52)</f>
        <v>30</v>
      </c>
      <c r="N52" s="24">
        <f>J52/I52</f>
        <v>0.5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ht="12.75">
      <c r="A53" s="18">
        <v>175</v>
      </c>
      <c r="B53" s="28">
        <v>2</v>
      </c>
      <c r="C53" s="20">
        <v>1</v>
      </c>
      <c r="D53" s="20">
        <v>0</v>
      </c>
      <c r="E53" s="18">
        <v>0</v>
      </c>
      <c r="F53" s="18">
        <v>29</v>
      </c>
      <c r="G53" s="18">
        <v>29</v>
      </c>
      <c r="H53" s="21" t="s">
        <v>69</v>
      </c>
      <c r="I53" s="20">
        <f>IF(C53=1,60,IF(C53=4,90,IF(C53=5,90,IF(C53=6,30,IF(C53=7,70,IF(C53=8,140,IF(C53=9,130,140)))))))</f>
        <v>60</v>
      </c>
      <c r="J53" s="20">
        <f>MAX(D53,G53)</f>
        <v>29</v>
      </c>
      <c r="K53" s="22">
        <f>D53-E53+F53</f>
        <v>29</v>
      </c>
      <c r="L53" s="1">
        <f>IF(K53-G53=0,0,"chyba")</f>
        <v>0</v>
      </c>
      <c r="M53" s="15"/>
      <c r="N53" s="24">
        <f>J53/I53</f>
        <v>0.48333333333333334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ht="12.75">
      <c r="A54" s="18">
        <v>133</v>
      </c>
      <c r="B54" s="28">
        <v>2</v>
      </c>
      <c r="C54" s="20">
        <v>1</v>
      </c>
      <c r="D54" s="20">
        <v>0</v>
      </c>
      <c r="E54" s="18">
        <v>0</v>
      </c>
      <c r="F54" s="18">
        <v>33</v>
      </c>
      <c r="G54" s="18">
        <v>33</v>
      </c>
      <c r="H54" s="21" t="s">
        <v>70</v>
      </c>
      <c r="I54" s="20">
        <f>IF(C54=1,60,IF(C54=4,90,IF(C54=5,90,IF(C54=6,30,IF(C54=7,70,IF(C54=8,140,IF(C54=9,130,140)))))))</f>
        <v>60</v>
      </c>
      <c r="J54" s="20">
        <f>MAX(D54,G54)</f>
        <v>33</v>
      </c>
      <c r="K54" s="22">
        <f>D54-E54+F54</f>
        <v>33</v>
      </c>
      <c r="L54" s="1">
        <f>IF(K54-G54=0,0,"chyba")</f>
        <v>0</v>
      </c>
      <c r="M54" s="15"/>
      <c r="N54" s="24">
        <f>J54/I54</f>
        <v>0.55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ht="12.75">
      <c r="A55" s="18">
        <v>207</v>
      </c>
      <c r="B55" s="28">
        <v>8</v>
      </c>
      <c r="C55" s="20">
        <v>1</v>
      </c>
      <c r="D55" s="20">
        <f>E55+G55-F55</f>
        <v>43</v>
      </c>
      <c r="E55" s="18">
        <v>13</v>
      </c>
      <c r="F55" s="18">
        <v>22</v>
      </c>
      <c r="G55" s="18">
        <v>52</v>
      </c>
      <c r="H55" s="21" t="s">
        <v>71</v>
      </c>
      <c r="I55" s="20">
        <f>IF(C55=1,60,IF(C55=4,90,IF(C55=5,90,IF(C55=6,30,IF(C55=7,70,IF(C55=8,140,IF(C55=9,130,140)))))))</f>
        <v>60</v>
      </c>
      <c r="J55" s="20">
        <f>MAX(D55,G55)</f>
        <v>52</v>
      </c>
      <c r="K55" s="22">
        <f>D55-E55+F55</f>
        <v>52</v>
      </c>
      <c r="L55" s="1">
        <f>IF(K55-G55=0,0,"chyba")</f>
        <v>0</v>
      </c>
      <c r="M55" s="15"/>
      <c r="N55" s="24">
        <f>J55/I55</f>
        <v>0.8666666666666667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ht="12.75">
      <c r="A56" s="18">
        <v>133</v>
      </c>
      <c r="B56" s="28">
        <v>6</v>
      </c>
      <c r="C56" s="20">
        <v>1</v>
      </c>
      <c r="D56" s="20">
        <v>0</v>
      </c>
      <c r="E56" s="18">
        <v>0</v>
      </c>
      <c r="F56" s="18">
        <v>29</v>
      </c>
      <c r="G56" s="18">
        <v>29</v>
      </c>
      <c r="H56" s="21" t="s">
        <v>72</v>
      </c>
      <c r="I56" s="20">
        <f>IF(C56=1,60,IF(C56=4,90,IF(C56=5,90,IF(C56=6,30,IF(C56=7,70,IF(C56=8,140,IF(C56=9,130,140)))))))</f>
        <v>60</v>
      </c>
      <c r="J56" s="20">
        <f>MAX(D56,G56)</f>
        <v>29</v>
      </c>
      <c r="K56" s="22">
        <f>D56-E56+F56</f>
        <v>29</v>
      </c>
      <c r="L56" s="1">
        <f>IF(K56-G56=0,0,"chyba")</f>
        <v>0</v>
      </c>
      <c r="M56" s="15"/>
      <c r="N56" s="24">
        <f>J56/I56</f>
        <v>0.48333333333333334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ht="12.75">
      <c r="A57" s="34">
        <v>207</v>
      </c>
      <c r="B57" s="28">
        <v>7</v>
      </c>
      <c r="C57" s="20">
        <v>1</v>
      </c>
      <c r="D57" s="20">
        <v>57</v>
      </c>
      <c r="E57" s="18">
        <v>13</v>
      </c>
      <c r="F57" s="18">
        <v>28</v>
      </c>
      <c r="G57" s="18">
        <v>72</v>
      </c>
      <c r="H57" s="18" t="s">
        <v>73</v>
      </c>
      <c r="I57" s="20">
        <f>IF(C57=1,60,IF(C57=4,90,IF(C57=5,90,IF(C57=6,30,IF(C57=7,70,IF(C57=8,140,IF(C57=9,130,140)))))))</f>
        <v>60</v>
      </c>
      <c r="J57" s="20">
        <f>MAX(D57,G57)</f>
        <v>72</v>
      </c>
      <c r="K57" s="22">
        <f>D57-E57+F57</f>
        <v>72</v>
      </c>
      <c r="L57" s="1">
        <f>IF(K57-G57=0,0,"chyba")</f>
        <v>0</v>
      </c>
      <c r="M57" s="15"/>
      <c r="N57" s="24">
        <f>J57/I57</f>
        <v>1.2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ht="12.75">
      <c r="A58" s="18">
        <v>133</v>
      </c>
      <c r="B58" s="28">
        <v>52</v>
      </c>
      <c r="C58" s="20">
        <v>1</v>
      </c>
      <c r="D58" s="20">
        <v>0</v>
      </c>
      <c r="E58" s="18">
        <v>0</v>
      </c>
      <c r="F58" s="18">
        <v>22</v>
      </c>
      <c r="G58" s="18">
        <v>22</v>
      </c>
      <c r="H58" s="21" t="s">
        <v>74</v>
      </c>
      <c r="I58" s="20">
        <f>IF(C58=1,60,IF(C58=4,90,IF(C58=5,90,IF(C58=6,30,IF(C58=7,70,IF(C58=8,140,IF(C58=9,130,140)))))))</f>
        <v>60</v>
      </c>
      <c r="J58" s="20">
        <f>MAX(D58,G58)</f>
        <v>22</v>
      </c>
      <c r="K58" s="22">
        <f>D58-E58+F58</f>
        <v>22</v>
      </c>
      <c r="L58" s="1">
        <f>IF(K58-G58=0,0,"chyba")</f>
        <v>0</v>
      </c>
      <c r="M58" s="15"/>
      <c r="N58" s="24">
        <f>J58/I58</f>
        <v>0.36666666666666664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ht="12.75">
      <c r="A59" s="34">
        <v>175</v>
      </c>
      <c r="B59" s="28">
        <v>6</v>
      </c>
      <c r="C59" s="20">
        <v>1</v>
      </c>
      <c r="D59" s="20">
        <v>0</v>
      </c>
      <c r="E59" s="18">
        <v>0</v>
      </c>
      <c r="F59" s="18">
        <v>33</v>
      </c>
      <c r="G59" s="18">
        <v>33</v>
      </c>
      <c r="H59" s="21" t="s">
        <v>75</v>
      </c>
      <c r="I59" s="20">
        <f>IF(C59=1,60,IF(C59=4,90,IF(C59=5,90,IF(C59=6,30,IF(C59=7,70,IF(C59=8,140,IF(C59=9,130,140)))))))</f>
        <v>60</v>
      </c>
      <c r="J59" s="20">
        <f>MAX(D59,G59)</f>
        <v>33</v>
      </c>
      <c r="K59" s="22">
        <f>D59-E59+F59</f>
        <v>33</v>
      </c>
      <c r="L59" s="1">
        <f>IF(K59-G59=0,0,"chyba")</f>
        <v>0</v>
      </c>
      <c r="M59" s="15"/>
      <c r="N59" s="24">
        <f>J59/I59</f>
        <v>0.55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ht="12.75">
      <c r="A60" s="34">
        <v>207</v>
      </c>
      <c r="B60" s="30">
        <v>10</v>
      </c>
      <c r="C60" s="20">
        <v>1</v>
      </c>
      <c r="D60" s="20">
        <f>E60+G60-F60</f>
        <v>32</v>
      </c>
      <c r="E60" s="18">
        <v>15</v>
      </c>
      <c r="F60" s="18">
        <v>19</v>
      </c>
      <c r="G60" s="18">
        <v>36</v>
      </c>
      <c r="H60" s="21" t="s">
        <v>76</v>
      </c>
      <c r="I60" s="20">
        <f>IF(C60=1,60,IF(C60=4,90,IF(C60=5,90,IF(C60=6,30,IF(C60=7,70,IF(C60=8,140,IF(C60=9,130,140)))))))</f>
        <v>60</v>
      </c>
      <c r="J60" s="20">
        <f>MAX(D60,G60)</f>
        <v>36</v>
      </c>
      <c r="K60" s="22">
        <f>D60-E60+F60</f>
        <v>36</v>
      </c>
      <c r="L60" s="1">
        <f>IF(K60-G60=0,0,"chyba")</f>
        <v>0</v>
      </c>
      <c r="M60" s="29"/>
      <c r="N60" s="24">
        <f>J60/I60</f>
        <v>0.6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4" ht="12.75">
      <c r="A61" s="18">
        <v>133</v>
      </c>
      <c r="B61" s="28">
        <v>7</v>
      </c>
      <c r="C61" s="20">
        <v>1</v>
      </c>
      <c r="D61" s="20">
        <v>0</v>
      </c>
      <c r="E61" s="18">
        <v>0</v>
      </c>
      <c r="F61" s="18">
        <v>46</v>
      </c>
      <c r="G61" s="18">
        <v>46</v>
      </c>
      <c r="H61" s="21" t="s">
        <v>77</v>
      </c>
      <c r="I61" s="20">
        <f>IF(C61=1,60,IF(C61=4,90,IF(C61=5,90,IF(C61=6,30,IF(C61=7,70,IF(C61=8,140,IF(C61=9,130,140)))))))</f>
        <v>60</v>
      </c>
      <c r="J61" s="20">
        <f>MAX(D61,G61)</f>
        <v>46</v>
      </c>
      <c r="K61" s="22">
        <f>D61-E61+F61</f>
        <v>46</v>
      </c>
      <c r="L61" s="1">
        <f>IF(K61-G61=0,0,"chyba")</f>
        <v>0</v>
      </c>
      <c r="M61" s="15"/>
      <c r="N61" s="24">
        <f>J61/I61</f>
        <v>0.7666666666666667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1:44" ht="12.75">
      <c r="A62" s="18">
        <v>207</v>
      </c>
      <c r="B62" s="28">
        <v>6</v>
      </c>
      <c r="C62" s="20">
        <v>1</v>
      </c>
      <c r="D62" s="20">
        <v>34</v>
      </c>
      <c r="E62" s="18">
        <f>D62+F62-G62</f>
        <v>17</v>
      </c>
      <c r="F62" s="18">
        <v>8</v>
      </c>
      <c r="G62" s="18">
        <v>25</v>
      </c>
      <c r="H62" s="21" t="s">
        <v>78</v>
      </c>
      <c r="I62" s="20">
        <f>IF(C62=1,60,IF(C62=4,90,IF(C62=5,90,IF(C62=6,30,IF(C62=7,70,IF(C62=8,140,IF(C62=9,130,140)))))))</f>
        <v>60</v>
      </c>
      <c r="J62" s="20">
        <f>MAX(D62,G62)</f>
        <v>34</v>
      </c>
      <c r="K62" s="22">
        <f>D62-E62+F62</f>
        <v>25</v>
      </c>
      <c r="L62" s="1">
        <f>IF(K62-G62=0,0,"chyba")</f>
        <v>0</v>
      </c>
      <c r="M62" s="15"/>
      <c r="N62" s="24">
        <f>J62/I62</f>
        <v>0.5666666666666667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1:44" ht="12.75">
      <c r="A63" s="18">
        <v>133</v>
      </c>
      <c r="B63" s="28">
        <v>51</v>
      </c>
      <c r="C63" s="20">
        <v>1</v>
      </c>
      <c r="D63" s="20">
        <v>0</v>
      </c>
      <c r="E63" s="18">
        <v>0</v>
      </c>
      <c r="F63" s="18">
        <v>65</v>
      </c>
      <c r="G63" s="18">
        <v>65</v>
      </c>
      <c r="H63" s="21" t="s">
        <v>79</v>
      </c>
      <c r="I63" s="20">
        <f>IF(C63=1,60,IF(C63=4,90,IF(C63=5,90,IF(C63=6,30,IF(C63=7,70,IF(C63=8,140,IF(C63=9,130,140)))))))</f>
        <v>60</v>
      </c>
      <c r="J63" s="20">
        <f>MAX(D63,G63)</f>
        <v>65</v>
      </c>
      <c r="K63" s="22">
        <f>D63-E63+F63</f>
        <v>65</v>
      </c>
      <c r="L63" s="1">
        <f>IF(K63-G63=0,0,"chyba")</f>
        <v>0</v>
      </c>
      <c r="M63" s="15"/>
      <c r="N63" s="24">
        <f>J63/I63</f>
        <v>1.0833333333333333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1:44" ht="12.75">
      <c r="A64" s="18">
        <v>207</v>
      </c>
      <c r="B64" s="28">
        <v>2</v>
      </c>
      <c r="C64" s="20">
        <v>1</v>
      </c>
      <c r="D64" s="20">
        <f>E64+G64-F64</f>
        <v>39</v>
      </c>
      <c r="E64" s="18">
        <v>18</v>
      </c>
      <c r="F64" s="18">
        <v>19</v>
      </c>
      <c r="G64" s="18">
        <v>40</v>
      </c>
      <c r="H64" s="21" t="s">
        <v>80</v>
      </c>
      <c r="I64" s="20">
        <f>IF(C64=1,60,IF(C64=4,90,IF(C64=5,90,IF(C64=6,30,IF(C64=7,70,IF(C64=8,140,IF(C64=9,130,140)))))))</f>
        <v>60</v>
      </c>
      <c r="J64" s="20">
        <f>MAX(D64,G64)</f>
        <v>40</v>
      </c>
      <c r="K64" s="22">
        <f>D64-E64+F64</f>
        <v>40</v>
      </c>
      <c r="L64" s="1">
        <f>IF(K64-G64=0,0,"chyba")</f>
        <v>0</v>
      </c>
      <c r="M64" s="15"/>
      <c r="N64" s="24">
        <f>J64/I64</f>
        <v>0.6666666666666666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ht="12.75">
      <c r="A65" s="18">
        <v>175</v>
      </c>
      <c r="B65" s="28">
        <v>9</v>
      </c>
      <c r="C65" s="20">
        <v>1</v>
      </c>
      <c r="D65" s="20">
        <v>0</v>
      </c>
      <c r="E65" s="18">
        <v>0</v>
      </c>
      <c r="F65" s="18">
        <v>25</v>
      </c>
      <c r="G65" s="18">
        <v>25</v>
      </c>
      <c r="H65" s="21" t="s">
        <v>81</v>
      </c>
      <c r="I65" s="20">
        <f>IF(C65=1,60,IF(C65=4,90,IF(C65=5,90,IF(C65=6,30,IF(C65=7,70,IF(C65=8,140,IF(C65=9,130,140)))))))</f>
        <v>60</v>
      </c>
      <c r="J65" s="20">
        <f>MAX(D65,G65)</f>
        <v>25</v>
      </c>
      <c r="K65" s="22"/>
      <c r="M65" s="15"/>
      <c r="N65" s="24">
        <f>J65/I65</f>
        <v>0.4166666666666667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44" ht="12.75">
      <c r="A66" s="34">
        <v>133</v>
      </c>
      <c r="B66" s="28">
        <v>1</v>
      </c>
      <c r="C66" s="20">
        <v>1</v>
      </c>
      <c r="D66" s="20">
        <v>0</v>
      </c>
      <c r="E66" s="18">
        <v>0</v>
      </c>
      <c r="F66" s="18">
        <v>24</v>
      </c>
      <c r="G66" s="18">
        <v>24</v>
      </c>
      <c r="H66" s="21" t="s">
        <v>82</v>
      </c>
      <c r="I66" s="20">
        <f>IF(C66=1,60,IF(C66=4,90,IF(C66=5,90,IF(C66=6,30,IF(C66=7,70,IF(C66=8,140,IF(C66=9,130,140)))))))</f>
        <v>60</v>
      </c>
      <c r="J66" s="20">
        <f>MAX(D66,G66)</f>
        <v>24</v>
      </c>
      <c r="K66" s="22">
        <f>D66-E66+F66</f>
        <v>24</v>
      </c>
      <c r="L66" s="1">
        <f>IF(K66-G66=0,0,"chyba")</f>
        <v>0</v>
      </c>
      <c r="M66" s="15"/>
      <c r="N66" s="24">
        <f>J66/I66</f>
        <v>0.4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1:44" ht="12.75">
      <c r="A67" s="18">
        <v>207</v>
      </c>
      <c r="B67" s="30">
        <v>3</v>
      </c>
      <c r="C67" s="20">
        <v>1</v>
      </c>
      <c r="D67" s="20">
        <f>E67+G67-F67</f>
        <v>30</v>
      </c>
      <c r="E67" s="18">
        <v>5</v>
      </c>
      <c r="F67" s="18">
        <v>35</v>
      </c>
      <c r="G67" s="18">
        <v>60</v>
      </c>
      <c r="H67" s="21" t="s">
        <v>83</v>
      </c>
      <c r="I67" s="20">
        <f>IF(C67=1,60,IF(C67=4,90,IF(C67=5,90,IF(C67=6,30,IF(C67=7,70,IF(C67=8,140,IF(C67=9,130,140)))))))</f>
        <v>60</v>
      </c>
      <c r="J67" s="20">
        <f>MAX(D67,G67)</f>
        <v>60</v>
      </c>
      <c r="N67" s="24">
        <f>J67/I67</f>
        <v>1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44" ht="12.75">
      <c r="A68" s="18">
        <v>133</v>
      </c>
      <c r="B68" s="28">
        <v>5</v>
      </c>
      <c r="C68" s="20">
        <v>1</v>
      </c>
      <c r="D68" s="20">
        <v>0</v>
      </c>
      <c r="E68" s="18">
        <v>0</v>
      </c>
      <c r="F68" s="18">
        <v>54</v>
      </c>
      <c r="G68" s="18">
        <v>54</v>
      </c>
      <c r="H68" s="21" t="s">
        <v>84</v>
      </c>
      <c r="I68" s="20">
        <f>IF(C68=1,60,IF(C68=4,90,IF(C68=5,90,IF(C68=6,30,IF(C68=7,70,IF(C68=8,140,IF(C68=9,130,140)))))))</f>
        <v>60</v>
      </c>
      <c r="J68" s="20">
        <f>MAX(D68,G68)</f>
        <v>54</v>
      </c>
      <c r="N68" s="24">
        <f>J68/I68</f>
        <v>0.9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44" ht="12.75">
      <c r="A69" s="34">
        <v>207</v>
      </c>
      <c r="B69" s="28">
        <v>11</v>
      </c>
      <c r="C69" s="20">
        <v>1</v>
      </c>
      <c r="D69" s="20">
        <f>E69+G69-F69</f>
        <v>50</v>
      </c>
      <c r="E69" s="18">
        <v>25</v>
      </c>
      <c r="F69" s="18">
        <v>35</v>
      </c>
      <c r="G69" s="18">
        <v>60</v>
      </c>
      <c r="H69" s="21" t="s">
        <v>85</v>
      </c>
      <c r="I69" s="20">
        <f>IF(C69=1,60,IF(C69=4,90,IF(C69=5,90,IF(C69=6,30,IF(C69=7,70,IF(C69=8,140,IF(C69=9,130,140)))))))</f>
        <v>60</v>
      </c>
      <c r="J69" s="20">
        <f>MAX(D69,G69)</f>
        <v>60</v>
      </c>
      <c r="N69" s="24">
        <f>J69/I69</f>
        <v>1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 ht="12.75">
      <c r="A70" s="18">
        <v>175</v>
      </c>
      <c r="B70" s="28">
        <v>1</v>
      </c>
      <c r="C70" s="20">
        <v>1</v>
      </c>
      <c r="D70" s="20">
        <v>0</v>
      </c>
      <c r="E70" s="18">
        <v>0</v>
      </c>
      <c r="F70" s="18">
        <v>42</v>
      </c>
      <c r="G70" s="18">
        <v>35</v>
      </c>
      <c r="H70" s="21" t="s">
        <v>86</v>
      </c>
      <c r="I70" s="20">
        <f>IF(C70=1,60,IF(C70=4,90,IF(C70=5,90,IF(C70=6,30,IF(C70=7,70,IF(C70=8,140,IF(C70=9,130,140)))))))</f>
        <v>60</v>
      </c>
      <c r="J70" s="20">
        <f>MAX(D70,G70)</f>
        <v>35</v>
      </c>
      <c r="N70" s="24">
        <f>J70/I70</f>
        <v>0.5833333333333334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1:44" ht="12.75">
      <c r="A71" s="18">
        <v>133</v>
      </c>
      <c r="B71" s="28">
        <v>8</v>
      </c>
      <c r="C71" s="20">
        <v>1</v>
      </c>
      <c r="D71" s="20">
        <v>0</v>
      </c>
      <c r="E71" s="18">
        <v>0</v>
      </c>
      <c r="F71" s="18">
        <v>36</v>
      </c>
      <c r="G71" s="18">
        <v>30</v>
      </c>
      <c r="H71" s="21" t="s">
        <v>87</v>
      </c>
      <c r="I71" s="20">
        <f>IF(C71=1,60,IF(C71=4,90,IF(C71=5,90,IF(C71=6,30,IF(C71=7,70,IF(C71=8,140,IF(C71=9,130,140)))))))</f>
        <v>60</v>
      </c>
      <c r="J71" s="20">
        <f>MAX(D71,G71)</f>
        <v>30</v>
      </c>
      <c r="N71" s="24">
        <f>J71/I71</f>
        <v>0.5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7"/>
      <c r="AJ71" s="27"/>
      <c r="AK71" s="27"/>
      <c r="AL71" s="27"/>
      <c r="AM71" s="27"/>
      <c r="AN71" s="27"/>
      <c r="AO71" s="27"/>
      <c r="AP71" s="27"/>
      <c r="AQ71" s="27"/>
      <c r="AR71" s="27"/>
    </row>
    <row r="72" spans="1:44" ht="12.75">
      <c r="A72" s="18">
        <v>207</v>
      </c>
      <c r="B72" s="28">
        <v>1</v>
      </c>
      <c r="C72" s="20">
        <v>1</v>
      </c>
      <c r="D72" s="20">
        <f>E72+G72-F72</f>
        <v>39</v>
      </c>
      <c r="E72" s="18">
        <v>19</v>
      </c>
      <c r="F72" s="18">
        <v>12</v>
      </c>
      <c r="G72" s="18">
        <v>32</v>
      </c>
      <c r="H72" s="21" t="s">
        <v>88</v>
      </c>
      <c r="I72" s="20">
        <f>IF(C72=1,60,IF(C72=4,90,IF(C72=5,90,IF(C72=6,30,IF(C72=7,70,IF(C72=8,140,IF(C72=9,130,140)))))))</f>
        <v>60</v>
      </c>
      <c r="J72" s="20">
        <f>MAX(D72,G72)</f>
        <v>39</v>
      </c>
      <c r="N72" s="24">
        <f>J72/I72</f>
        <v>0.65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7"/>
      <c r="AJ72" s="27"/>
      <c r="AK72" s="27"/>
      <c r="AL72" s="27"/>
      <c r="AM72" s="27"/>
      <c r="AN72" s="27"/>
      <c r="AO72" s="27"/>
      <c r="AP72" s="27"/>
      <c r="AQ72" s="27"/>
      <c r="AR72" s="27"/>
    </row>
    <row r="73" spans="1:44" ht="12.75">
      <c r="A73" s="18">
        <v>133</v>
      </c>
      <c r="B73" s="30">
        <v>9</v>
      </c>
      <c r="C73" s="20">
        <v>1</v>
      </c>
      <c r="D73" s="20">
        <v>0</v>
      </c>
      <c r="E73" s="18">
        <v>0</v>
      </c>
      <c r="F73" s="18">
        <v>28</v>
      </c>
      <c r="G73" s="18">
        <v>28</v>
      </c>
      <c r="H73" s="21" t="s">
        <v>89</v>
      </c>
      <c r="I73" s="20">
        <f>IF(C73=1,60,IF(C73=4,90,IF(C73=5,90,IF(C73=6,30,IF(C73=7,70,IF(C73=8,140,IF(C73=9,130,140)))))))</f>
        <v>60</v>
      </c>
      <c r="J73" s="20">
        <f>MAX(D73,G73)</f>
        <v>28</v>
      </c>
      <c r="N73" s="24">
        <f>J73/I73</f>
        <v>0.4666666666666667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7"/>
      <c r="AJ73" s="27"/>
      <c r="AK73" s="27"/>
      <c r="AL73" s="27"/>
      <c r="AM73" s="27"/>
      <c r="AN73" s="27"/>
      <c r="AO73" s="27"/>
      <c r="AP73" s="27"/>
      <c r="AQ73" s="27"/>
      <c r="AR73" s="27"/>
    </row>
    <row r="74" spans="1:44" ht="12.75">
      <c r="A74" s="18">
        <v>207</v>
      </c>
      <c r="B74" s="30">
        <v>9</v>
      </c>
      <c r="C74" s="20">
        <v>1</v>
      </c>
      <c r="D74" s="20">
        <f>E74+G74-F74</f>
        <v>39</v>
      </c>
      <c r="E74" s="18">
        <v>17</v>
      </c>
      <c r="F74" s="18">
        <v>18</v>
      </c>
      <c r="G74" s="18">
        <v>40</v>
      </c>
      <c r="H74" s="21" t="s">
        <v>90</v>
      </c>
      <c r="I74" s="20">
        <f>IF(C74=1,60,IF(C74=4,90,IF(C74=5,90,IF(C74=6,30,IF(C74=7,70,IF(C74=8,140,IF(C74=9,130,140)))))))</f>
        <v>60</v>
      </c>
      <c r="J74" s="20">
        <f>MAX(D74,G74)</f>
        <v>40</v>
      </c>
      <c r="N74" s="24">
        <f>J74/I74</f>
        <v>0.6666666666666666</v>
      </c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7"/>
      <c r="AJ74" s="27"/>
      <c r="AK74" s="27"/>
      <c r="AL74" s="27"/>
      <c r="AM74" s="27"/>
      <c r="AN74" s="27"/>
      <c r="AO74" s="27"/>
      <c r="AP74" s="27"/>
      <c r="AQ74" s="27"/>
      <c r="AR74" s="27"/>
    </row>
    <row r="75" spans="1:44" ht="12.75">
      <c r="A75" s="18">
        <v>133</v>
      </c>
      <c r="B75" s="28">
        <v>2</v>
      </c>
      <c r="C75" s="20">
        <v>1</v>
      </c>
      <c r="D75" s="20">
        <v>0</v>
      </c>
      <c r="E75" s="18">
        <v>0</v>
      </c>
      <c r="F75" s="18">
        <v>38</v>
      </c>
      <c r="G75" s="18">
        <v>38</v>
      </c>
      <c r="H75" s="21" t="s">
        <v>91</v>
      </c>
      <c r="I75" s="20">
        <f>IF(C75=1,60,IF(C75=4,90,IF(C75=5,90,IF(C75=6,30,IF(C75=7,70,IF(C75=8,140,IF(C75=9,130,140)))))))</f>
        <v>60</v>
      </c>
      <c r="J75" s="20">
        <f>MAX(D75,G75)</f>
        <v>38</v>
      </c>
      <c r="K75" s="22">
        <f>D75-E75+F75</f>
        <v>38</v>
      </c>
      <c r="L75" s="1">
        <f>IF(K75-G75=0,0,"chyba")</f>
        <v>0</v>
      </c>
      <c r="M75" s="15"/>
      <c r="N75" s="24">
        <f>J75/I75</f>
        <v>0.6333333333333333</v>
      </c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4" ht="12.75">
      <c r="A76" s="18">
        <v>207</v>
      </c>
      <c r="B76" s="28">
        <v>5</v>
      </c>
      <c r="C76" s="20">
        <v>1</v>
      </c>
      <c r="D76" s="20">
        <v>35</v>
      </c>
      <c r="E76" s="18">
        <v>15</v>
      </c>
      <c r="F76" s="18">
        <v>22</v>
      </c>
      <c r="G76" s="18">
        <v>51</v>
      </c>
      <c r="H76" s="21" t="s">
        <v>92</v>
      </c>
      <c r="I76" s="20">
        <f>IF(C76=1,60,IF(C76=4,90,IF(C76=5,90,IF(C76=6,30,IF(C76=7,70,IF(C76=8,140,IF(C76=9,130,140)))))))</f>
        <v>60</v>
      </c>
      <c r="J76" s="20">
        <f>MAX(D76,G76)</f>
        <v>51</v>
      </c>
      <c r="K76" s="22">
        <f>D76-E76+F76</f>
        <v>42</v>
      </c>
      <c r="L76" s="1" t="str">
        <f>IF(K76-G76=0,0,"chyba")</f>
        <v>chyba</v>
      </c>
      <c r="M76" s="15"/>
      <c r="N76" s="24">
        <f>J76/I76</f>
        <v>0.85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7"/>
      <c r="AJ76" s="27"/>
      <c r="AK76" s="27"/>
      <c r="AL76" s="27"/>
      <c r="AM76" s="27"/>
      <c r="AN76" s="27"/>
      <c r="AO76" s="27"/>
      <c r="AP76" s="27"/>
      <c r="AQ76" s="27"/>
      <c r="AR76" s="27"/>
    </row>
    <row r="77" spans="1:44" ht="12.75">
      <c r="A77" s="18">
        <v>175</v>
      </c>
      <c r="B77" s="28">
        <v>5</v>
      </c>
      <c r="C77" s="20">
        <v>1</v>
      </c>
      <c r="D77" s="20">
        <v>0</v>
      </c>
      <c r="E77" s="18">
        <v>0</v>
      </c>
      <c r="F77" s="18">
        <v>25</v>
      </c>
      <c r="G77" s="18">
        <v>25</v>
      </c>
      <c r="H77" s="21" t="s">
        <v>93</v>
      </c>
      <c r="I77" s="20">
        <f>IF(C77=1,60,IF(C77=4,90,IF(C77=5,90,IF(C77=6,30,IF(C77=7,70,IF(C77=8,140,IF(C77=9,130,140)))))))</f>
        <v>60</v>
      </c>
      <c r="J77" s="20">
        <f>MAX(D77,G77)</f>
        <v>25</v>
      </c>
      <c r="K77" s="22">
        <f>D77-E77+F77</f>
        <v>25</v>
      </c>
      <c r="L77" s="1">
        <f>IF(K77-G77=0,0,"chyba")</f>
        <v>0</v>
      </c>
      <c r="M77" s="15"/>
      <c r="N77" s="24">
        <f>J77/I77</f>
        <v>0.4166666666666667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  <row r="78" spans="1:44" ht="12.75">
      <c r="A78" s="18">
        <v>133</v>
      </c>
      <c r="B78" s="28">
        <v>6</v>
      </c>
      <c r="C78" s="20">
        <v>1</v>
      </c>
      <c r="D78" s="20">
        <v>0</v>
      </c>
      <c r="E78" s="18">
        <v>0</v>
      </c>
      <c r="F78" s="18">
        <v>37</v>
      </c>
      <c r="G78" s="18">
        <v>37</v>
      </c>
      <c r="H78" s="21" t="s">
        <v>94</v>
      </c>
      <c r="I78" s="20">
        <f>IF(C78=1,60,IF(C78=4,90,IF(C78=5,90,IF(C78=6,30,IF(C78=7,70,IF(C78=8,140,IF(C78=9,130,140)))))))</f>
        <v>60</v>
      </c>
      <c r="J78" s="20">
        <f>MAX(D78,G78)</f>
        <v>37</v>
      </c>
      <c r="K78" s="22">
        <f>D78-E78+F78</f>
        <v>37</v>
      </c>
      <c r="L78" s="1">
        <f>IF(K78-G78=0,0,"chyba")</f>
        <v>0</v>
      </c>
      <c r="M78" s="15"/>
      <c r="N78" s="24">
        <f>J78/I78</f>
        <v>0.6166666666666667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7"/>
      <c r="AJ78" s="27"/>
      <c r="AK78" s="27"/>
      <c r="AL78" s="27"/>
      <c r="AM78" s="27"/>
      <c r="AN78" s="27"/>
      <c r="AO78" s="27"/>
      <c r="AP78" s="27"/>
      <c r="AQ78" s="27"/>
      <c r="AR78" s="27"/>
    </row>
    <row r="79" spans="1:44" ht="12.75">
      <c r="A79" s="18">
        <v>207</v>
      </c>
      <c r="B79" s="19">
        <v>4</v>
      </c>
      <c r="C79" s="20">
        <v>1</v>
      </c>
      <c r="D79" s="20">
        <v>42</v>
      </c>
      <c r="E79" s="18">
        <v>15</v>
      </c>
      <c r="F79" s="18">
        <v>17</v>
      </c>
      <c r="G79" s="18">
        <v>30</v>
      </c>
      <c r="H79" s="21" t="s">
        <v>95</v>
      </c>
      <c r="I79" s="20">
        <f>IF(C79=1,60,IF(C79=4,90,IF(C79=5,90,IF(C79=6,30,IF(C79=7,70,IF(C79=8,140,IF(C79=9,130,140)))))))</f>
        <v>60</v>
      </c>
      <c r="J79" s="20">
        <f>MAX(D79,G79)</f>
        <v>42</v>
      </c>
      <c r="K79" s="22">
        <f>D79-E79+F79</f>
        <v>44</v>
      </c>
      <c r="L79" s="1" t="str">
        <f>IF(K79-G79=0,0,"chyba")</f>
        <v>chyba</v>
      </c>
      <c r="M79" s="15"/>
      <c r="N79" s="24">
        <f>J79/I79</f>
        <v>0.7</v>
      </c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7"/>
      <c r="AJ79" s="27"/>
      <c r="AK79" s="27"/>
      <c r="AL79" s="27"/>
      <c r="AM79" s="27"/>
      <c r="AN79" s="27"/>
      <c r="AO79" s="27"/>
      <c r="AP79" s="27"/>
      <c r="AQ79" s="27"/>
      <c r="AR79" s="27"/>
    </row>
    <row r="80" spans="1:44" ht="12.75">
      <c r="A80" s="34">
        <v>133</v>
      </c>
      <c r="B80" s="28">
        <v>52</v>
      </c>
      <c r="C80" s="20">
        <v>1</v>
      </c>
      <c r="D80" s="20">
        <v>0</v>
      </c>
      <c r="E80" s="18">
        <v>0</v>
      </c>
      <c r="F80" s="18">
        <v>49</v>
      </c>
      <c r="G80" s="18">
        <v>49</v>
      </c>
      <c r="H80" s="21" t="s">
        <v>96</v>
      </c>
      <c r="I80" s="20">
        <f>IF(C80=1,60,IF(C80=4,90,IF(C80=5,90,IF(C80=6,30,IF(C80=7,70,IF(C80=8,140,IF(C80=9,130,140)))))))</f>
        <v>60</v>
      </c>
      <c r="J80" s="20">
        <f>MAX(D80,G80)</f>
        <v>49</v>
      </c>
      <c r="K80" s="22">
        <f>D80-E80+F80</f>
        <v>49</v>
      </c>
      <c r="L80" s="1">
        <f>IF(K80-G80=0,0,"chyba")</f>
        <v>0</v>
      </c>
      <c r="M80" s="15"/>
      <c r="N80" s="24">
        <f>J80/I80</f>
        <v>0.8166666666666667</v>
      </c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7"/>
      <c r="AJ80" s="27"/>
      <c r="AK80" s="27"/>
      <c r="AL80" s="27"/>
      <c r="AM80" s="27"/>
      <c r="AN80" s="27"/>
      <c r="AO80" s="27"/>
      <c r="AP80" s="27"/>
      <c r="AQ80" s="27"/>
      <c r="AR80" s="27"/>
    </row>
    <row r="81" spans="1:44" ht="12.75">
      <c r="A81" s="18">
        <v>207</v>
      </c>
      <c r="B81" s="28">
        <v>7</v>
      </c>
      <c r="C81" s="20">
        <v>1</v>
      </c>
      <c r="D81" s="20">
        <f>E81+G81-F81</f>
        <v>12</v>
      </c>
      <c r="E81" s="18">
        <v>12</v>
      </c>
      <c r="F81" s="18">
        <v>42</v>
      </c>
      <c r="G81" s="18">
        <v>42</v>
      </c>
      <c r="H81" s="21" t="s">
        <v>97</v>
      </c>
      <c r="I81" s="20">
        <f>IF(C81=1,60,IF(C81=4,90,IF(C81=5,90,IF(C81=6,30,IF(C81=7,70,IF(C81=8,140,IF(C81=9,130,140)))))))</f>
        <v>60</v>
      </c>
      <c r="J81" s="20">
        <f>MAX(D81,G81)</f>
        <v>42</v>
      </c>
      <c r="K81" s="22">
        <f>D81-E81+F81</f>
        <v>42</v>
      </c>
      <c r="L81" s="1">
        <f>IF(K81-G81=0,0,"chyba")</f>
        <v>0</v>
      </c>
      <c r="M81" s="15"/>
      <c r="N81" s="24">
        <f>J81/I81</f>
        <v>0.7</v>
      </c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7"/>
      <c r="AJ81" s="27"/>
      <c r="AK81" s="27"/>
      <c r="AL81" s="27"/>
      <c r="AM81" s="27"/>
      <c r="AN81" s="27"/>
      <c r="AO81" s="27"/>
      <c r="AP81" s="27"/>
      <c r="AQ81" s="27"/>
      <c r="AR81" s="27"/>
    </row>
    <row r="82" spans="1:44" ht="12.75">
      <c r="A82" s="18">
        <v>133</v>
      </c>
      <c r="B82" s="28" t="s">
        <v>98</v>
      </c>
      <c r="C82" s="20">
        <v>1</v>
      </c>
      <c r="D82" s="20">
        <v>0</v>
      </c>
      <c r="E82" s="18">
        <v>0</v>
      </c>
      <c r="F82" s="18">
        <v>34</v>
      </c>
      <c r="G82" s="18">
        <v>34</v>
      </c>
      <c r="H82" s="21" t="s">
        <v>99</v>
      </c>
      <c r="I82" s="20">
        <f>IF(C82=1,60,IF(C82=4,90,IF(C82=5,90,IF(C82=6,30,IF(C82=7,70,IF(C82=8,140,IF(C82=9,130,140)))))))</f>
        <v>60</v>
      </c>
      <c r="J82" s="20">
        <f>MAX(D82,G82)</f>
        <v>34</v>
      </c>
      <c r="K82" s="22">
        <f>D82-E82+F82</f>
        <v>34</v>
      </c>
      <c r="L82" s="1">
        <f>IF(K82-G82=0,0,"chyba")</f>
        <v>0</v>
      </c>
      <c r="M82" s="29"/>
      <c r="N82" s="24">
        <f>J82/I82</f>
        <v>0.5666666666666667</v>
      </c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7"/>
      <c r="AJ82" s="27"/>
      <c r="AK82" s="27"/>
      <c r="AL82" s="27"/>
      <c r="AM82" s="27"/>
      <c r="AN82" s="27"/>
      <c r="AO82" s="27"/>
      <c r="AP82" s="27"/>
      <c r="AQ82" s="27"/>
      <c r="AR82" s="27"/>
    </row>
    <row r="83" spans="1:44" ht="12.75">
      <c r="A83" s="18">
        <v>175</v>
      </c>
      <c r="B83" s="30">
        <v>4</v>
      </c>
      <c r="C83" s="20">
        <v>1</v>
      </c>
      <c r="D83" s="20">
        <v>0</v>
      </c>
      <c r="E83" s="18">
        <v>0</v>
      </c>
      <c r="F83" s="18">
        <v>24</v>
      </c>
      <c r="G83" s="18">
        <v>24</v>
      </c>
      <c r="H83" s="21" t="s">
        <v>99</v>
      </c>
      <c r="I83" s="20">
        <f>IF(C83=1,60,IF(C83=4,90,IF(C83=5,90,IF(C83=6,30,IF(C83=7,70,IF(C83=8,140,IF(C83=9,130,140)))))))</f>
        <v>60</v>
      </c>
      <c r="J83" s="20">
        <f>MAX(D83,G83)</f>
        <v>24</v>
      </c>
      <c r="K83" s="22">
        <f>D83-E83+F83</f>
        <v>24</v>
      </c>
      <c r="L83" s="1">
        <f>IF(K83-G83=0,0,"chyba")</f>
        <v>0</v>
      </c>
      <c r="M83" s="15"/>
      <c r="N83" s="24">
        <f>J83/I83</f>
        <v>0.4</v>
      </c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7"/>
      <c r="AJ83" s="27"/>
      <c r="AK83" s="27"/>
      <c r="AL83" s="27"/>
      <c r="AM83" s="27"/>
      <c r="AN83" s="27"/>
      <c r="AO83" s="27"/>
      <c r="AP83" s="27"/>
      <c r="AQ83" s="27"/>
      <c r="AR83" s="27"/>
    </row>
    <row r="84" spans="1:44" ht="12.75">
      <c r="A84" s="34">
        <v>207</v>
      </c>
      <c r="B84" s="30">
        <v>10</v>
      </c>
      <c r="C84" s="20">
        <v>1</v>
      </c>
      <c r="D84" s="20">
        <v>32</v>
      </c>
      <c r="E84" s="18">
        <v>9</v>
      </c>
      <c r="F84" s="18">
        <f>G84+E84-D84</f>
        <v>10</v>
      </c>
      <c r="G84" s="18">
        <v>33</v>
      </c>
      <c r="H84" s="21" t="s">
        <v>100</v>
      </c>
      <c r="I84" s="20">
        <f>IF(C84=1,60,IF(C84=4,90,IF(C84=5,90,IF(C84=6,30,IF(C84=7,70,IF(C84=8,140,IF(C84=9,130,140)))))))</f>
        <v>60</v>
      </c>
      <c r="J84" s="20">
        <f>MAX(D84,G84)</f>
        <v>33</v>
      </c>
      <c r="K84" s="22">
        <f>D84-E84+F84</f>
        <v>33</v>
      </c>
      <c r="L84" s="1">
        <f>IF(K84-G84=0,0,"chyba")</f>
        <v>0</v>
      </c>
      <c r="M84" s="15"/>
      <c r="N84" s="24">
        <f>J84/I84</f>
        <v>0.55</v>
      </c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7"/>
      <c r="AJ84" s="27"/>
      <c r="AK84" s="27"/>
      <c r="AL84" s="27"/>
      <c r="AM84" s="27"/>
      <c r="AN84" s="27"/>
      <c r="AO84" s="27"/>
      <c r="AP84" s="27"/>
      <c r="AQ84" s="27"/>
      <c r="AR84" s="27"/>
    </row>
    <row r="85" spans="1:44" ht="12.75">
      <c r="A85" s="34">
        <v>133</v>
      </c>
      <c r="B85" s="30">
        <v>4</v>
      </c>
      <c r="C85" s="20">
        <v>1</v>
      </c>
      <c r="D85" s="20">
        <v>0</v>
      </c>
      <c r="E85" s="18">
        <v>0</v>
      </c>
      <c r="F85" s="18">
        <v>51</v>
      </c>
      <c r="G85" s="18">
        <v>51</v>
      </c>
      <c r="H85" s="21" t="s">
        <v>101</v>
      </c>
      <c r="I85" s="20">
        <f>IF(C85=1,60,IF(C85=4,90,IF(C85=5,90,IF(C85=6,30,IF(C85=7,70,IF(C85=8,140,IF(C85=9,130,140)))))))</f>
        <v>60</v>
      </c>
      <c r="J85" s="20">
        <f>MAX(D85,G85)</f>
        <v>51</v>
      </c>
      <c r="K85" s="22">
        <f>D85-E85+F85</f>
        <v>51</v>
      </c>
      <c r="L85" s="1">
        <f>IF(K85-G85=0,0,"chyba")</f>
        <v>0</v>
      </c>
      <c r="M85" s="15"/>
      <c r="N85" s="24">
        <f>J85/I85</f>
        <v>0.85</v>
      </c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7"/>
      <c r="AJ85" s="27"/>
      <c r="AK85" s="27"/>
      <c r="AL85" s="27"/>
      <c r="AM85" s="27"/>
      <c r="AN85" s="27"/>
      <c r="AO85" s="27"/>
      <c r="AP85" s="27"/>
      <c r="AQ85" s="27"/>
      <c r="AR85" s="27"/>
    </row>
    <row r="86" spans="1:44" ht="12.75">
      <c r="A86" s="18">
        <v>207</v>
      </c>
      <c r="B86" s="28">
        <v>2</v>
      </c>
      <c r="C86" s="20">
        <v>1</v>
      </c>
      <c r="D86" s="20">
        <v>27</v>
      </c>
      <c r="E86" s="18">
        <v>5</v>
      </c>
      <c r="F86" s="18">
        <f>G86+E86-D86</f>
        <v>15</v>
      </c>
      <c r="G86" s="18">
        <v>37</v>
      </c>
      <c r="H86" s="21" t="s">
        <v>102</v>
      </c>
      <c r="I86" s="20">
        <f>IF(C86=1,60,IF(C86=4,90,IF(C86=5,90,IF(C86=6,30,IF(C86=7,70,IF(C86=8,140,IF(C86=9,130,140)))))))</f>
        <v>60</v>
      </c>
      <c r="J86" s="20">
        <f>MAX(D86,G86)</f>
        <v>37</v>
      </c>
      <c r="K86" s="22">
        <f>D86-E86+F86</f>
        <v>37</v>
      </c>
      <c r="L86" s="1">
        <f>IF(K86-G86=0,0,"chyba")</f>
        <v>0</v>
      </c>
      <c r="M86" s="15"/>
      <c r="N86" s="24">
        <f>J86/I86</f>
        <v>0.6166666666666667</v>
      </c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7"/>
      <c r="AJ86" s="27"/>
      <c r="AK86" s="27"/>
      <c r="AL86" s="27"/>
      <c r="AM86" s="27"/>
      <c r="AN86" s="27"/>
      <c r="AO86" s="27"/>
      <c r="AP86" s="27"/>
      <c r="AQ86" s="27"/>
      <c r="AR86" s="27"/>
    </row>
    <row r="87" spans="1:44" ht="12.75">
      <c r="A87" s="34">
        <v>133</v>
      </c>
      <c r="B87" s="28">
        <v>51</v>
      </c>
      <c r="C87" s="20">
        <v>1</v>
      </c>
      <c r="D87" s="20">
        <v>0</v>
      </c>
      <c r="E87" s="18">
        <v>0</v>
      </c>
      <c r="F87" s="18">
        <f>G87+E87-D87</f>
        <v>45</v>
      </c>
      <c r="G87" s="18">
        <v>45</v>
      </c>
      <c r="H87" s="21" t="s">
        <v>103</v>
      </c>
      <c r="I87" s="20">
        <f>IF(C87=1,60,IF(C87=4,90,IF(C87=5,90,IF(C87=6,30,IF(C87=7,70,IF(C87=8,140,IF(C87=9,130,140)))))))</f>
        <v>60</v>
      </c>
      <c r="J87" s="20">
        <f>MAX(D87,G87)</f>
        <v>45</v>
      </c>
      <c r="K87" s="22"/>
      <c r="M87" s="15"/>
      <c r="N87" s="24">
        <f>J87/I87</f>
        <v>0.75</v>
      </c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7"/>
      <c r="AJ87" s="27"/>
      <c r="AK87" s="27"/>
      <c r="AL87" s="27"/>
      <c r="AM87" s="27"/>
      <c r="AN87" s="27"/>
      <c r="AO87" s="27"/>
      <c r="AP87" s="27"/>
      <c r="AQ87" s="27"/>
      <c r="AR87" s="27"/>
    </row>
    <row r="88" spans="1:44" ht="12.75">
      <c r="A88" s="18">
        <v>207</v>
      </c>
      <c r="B88" s="28">
        <v>6</v>
      </c>
      <c r="C88" s="20">
        <v>1</v>
      </c>
      <c r="D88" s="20">
        <v>32</v>
      </c>
      <c r="E88" s="18">
        <v>9</v>
      </c>
      <c r="F88" s="18">
        <f>G88+E88-D88</f>
        <v>30</v>
      </c>
      <c r="G88" s="18">
        <v>53</v>
      </c>
      <c r="H88" s="21" t="s">
        <v>104</v>
      </c>
      <c r="I88" s="20">
        <f>IF(C88=1,60,IF(C88=4,90,IF(C88=5,90,IF(C88=6,30,IF(C88=7,70,IF(C88=8,140,IF(C88=9,130,140)))))))</f>
        <v>60</v>
      </c>
      <c r="J88" s="20">
        <f>MAX(D88,G88)</f>
        <v>53</v>
      </c>
      <c r="K88" s="22">
        <f>D88-E88+F88</f>
        <v>53</v>
      </c>
      <c r="L88" s="1">
        <f>IF(K88-G88=0,0,"chyba")</f>
        <v>0</v>
      </c>
      <c r="M88" s="15"/>
      <c r="N88" s="24">
        <f>J88/I88</f>
        <v>0.8833333333333333</v>
      </c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7"/>
      <c r="AJ88" s="27"/>
      <c r="AK88" s="27"/>
      <c r="AL88" s="27"/>
      <c r="AM88" s="27"/>
      <c r="AN88" s="27"/>
      <c r="AO88" s="27"/>
      <c r="AP88" s="27"/>
      <c r="AQ88" s="27"/>
      <c r="AR88" s="27"/>
    </row>
    <row r="89" spans="1:44" ht="12.75">
      <c r="A89" s="18">
        <v>133</v>
      </c>
      <c r="B89" s="28">
        <v>7</v>
      </c>
      <c r="C89" s="20">
        <v>1</v>
      </c>
      <c r="D89" s="20">
        <v>0</v>
      </c>
      <c r="E89" s="18">
        <v>0</v>
      </c>
      <c r="F89" s="18">
        <v>48</v>
      </c>
      <c r="G89" s="18">
        <v>48</v>
      </c>
      <c r="H89" s="21" t="s">
        <v>105</v>
      </c>
      <c r="I89" s="20">
        <f>IF(C89=1,60,IF(C89=4,90,IF(C89=5,90,IF(C89=6,30,IF(C89=7,70,IF(C89=8,140,IF(C89=9,130,140)))))))</f>
        <v>60</v>
      </c>
      <c r="J89" s="20">
        <f>MAX(D89,G89)</f>
        <v>48</v>
      </c>
      <c r="N89" s="24">
        <f>J89/I89</f>
        <v>0.8</v>
      </c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7"/>
      <c r="AJ89" s="27"/>
      <c r="AK89" s="27"/>
      <c r="AL89" s="27"/>
      <c r="AM89" s="27"/>
      <c r="AN89" s="27"/>
      <c r="AO89" s="27"/>
      <c r="AP89" s="27"/>
      <c r="AQ89" s="27"/>
      <c r="AR89" s="27"/>
    </row>
    <row r="90" spans="1:44" ht="12.75">
      <c r="A90" s="18">
        <v>175</v>
      </c>
      <c r="B90" s="28">
        <v>3</v>
      </c>
      <c r="C90" s="20">
        <v>1</v>
      </c>
      <c r="D90" s="20">
        <v>0</v>
      </c>
      <c r="E90" s="18">
        <v>0</v>
      </c>
      <c r="F90" s="18">
        <v>34</v>
      </c>
      <c r="G90" s="18">
        <v>34</v>
      </c>
      <c r="H90" s="21" t="s">
        <v>106</v>
      </c>
      <c r="I90" s="20">
        <f>IF(C90=1,60,IF(C90=4,90,IF(C90=5,90,IF(C90=6,30,IF(C90=7,70,IF(C90=8,140,IF(C90=9,130,140)))))))</f>
        <v>60</v>
      </c>
      <c r="J90" s="20">
        <f>MAX(D90,G90)</f>
        <v>34</v>
      </c>
      <c r="K90" s="22">
        <f>D90-E90+F90</f>
        <v>34</v>
      </c>
      <c r="L90" s="1">
        <f>IF(K90-G90=0,0,"chyba")</f>
        <v>0</v>
      </c>
      <c r="M90" s="15"/>
      <c r="N90" s="24">
        <f>J90/I90</f>
        <v>0.5666666666666667</v>
      </c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7"/>
      <c r="AJ90" s="27"/>
      <c r="AK90" s="27"/>
      <c r="AL90" s="27"/>
      <c r="AM90" s="27"/>
      <c r="AN90" s="27"/>
      <c r="AO90" s="27"/>
      <c r="AP90" s="27"/>
      <c r="AQ90" s="27"/>
      <c r="AR90" s="27"/>
    </row>
    <row r="91" spans="1:44" ht="12.75">
      <c r="A91" s="18">
        <v>207</v>
      </c>
      <c r="B91" s="28">
        <v>3</v>
      </c>
      <c r="C91" s="20">
        <v>1</v>
      </c>
      <c r="D91" s="20">
        <v>35</v>
      </c>
      <c r="E91" s="18">
        <v>12</v>
      </c>
      <c r="F91" s="18">
        <f>G91+E91-D91</f>
        <v>26</v>
      </c>
      <c r="G91" s="18">
        <v>49</v>
      </c>
      <c r="H91" s="21" t="s">
        <v>107</v>
      </c>
      <c r="I91" s="20">
        <f>IF(C91=1,60,IF(C91=4,90,IF(C91=5,90,IF(C91=6,30,IF(C91=7,70,IF(C91=8,140,IF(C91=9,130,140)))))))</f>
        <v>60</v>
      </c>
      <c r="J91" s="20">
        <f>MAX(D91,G91)</f>
        <v>49</v>
      </c>
      <c r="K91" s="22">
        <f>D91-E91+F91</f>
        <v>49</v>
      </c>
      <c r="L91" s="1">
        <f>IF(K91-G91=0,0,"chyba")</f>
        <v>0</v>
      </c>
      <c r="M91" s="15"/>
      <c r="N91" s="24">
        <f>J91/I91</f>
        <v>0.8166666666666667</v>
      </c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7"/>
      <c r="AJ91" s="27"/>
      <c r="AK91" s="27"/>
      <c r="AL91" s="27"/>
      <c r="AM91" s="27"/>
      <c r="AN91" s="27"/>
      <c r="AO91" s="27"/>
      <c r="AP91" s="27"/>
      <c r="AQ91" s="27"/>
      <c r="AR91" s="27"/>
    </row>
    <row r="92" spans="1:44" ht="12.75">
      <c r="A92" s="18">
        <v>133</v>
      </c>
      <c r="B92" s="30">
        <v>5</v>
      </c>
      <c r="C92" s="20">
        <v>1</v>
      </c>
      <c r="D92" s="20">
        <v>0</v>
      </c>
      <c r="E92" s="18">
        <v>0</v>
      </c>
      <c r="F92" s="18">
        <v>73</v>
      </c>
      <c r="G92" s="18">
        <v>73</v>
      </c>
      <c r="H92" s="21" t="s">
        <v>108</v>
      </c>
      <c r="I92" s="20">
        <f>IF(C92=1,60,IF(C92=4,90,IF(C92=5,90,IF(C92=6,30,IF(C92=7,70,IF(C92=8,140,IF(C92=9,130,140)))))))</f>
        <v>60</v>
      </c>
      <c r="J92" s="20">
        <f>MAX(D92,G92)</f>
        <v>73</v>
      </c>
      <c r="K92" s="22"/>
      <c r="M92" s="15"/>
      <c r="N92" s="24">
        <f>J92/I92</f>
        <v>1.2166666666666666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7"/>
      <c r="AJ92" s="27"/>
      <c r="AK92" s="27"/>
      <c r="AL92" s="27"/>
      <c r="AM92" s="27"/>
      <c r="AN92" s="27"/>
      <c r="AO92" s="27"/>
      <c r="AP92" s="27"/>
      <c r="AQ92" s="27"/>
      <c r="AR92" s="27"/>
    </row>
    <row r="93" spans="1:44" ht="12.75">
      <c r="A93" s="34">
        <v>207</v>
      </c>
      <c r="B93" s="28">
        <v>11</v>
      </c>
      <c r="C93" s="20">
        <v>1</v>
      </c>
      <c r="D93" s="20">
        <v>32</v>
      </c>
      <c r="E93" s="18">
        <v>8</v>
      </c>
      <c r="F93" s="18">
        <f>G93+E93-D93</f>
        <v>42</v>
      </c>
      <c r="G93" s="18">
        <v>66</v>
      </c>
      <c r="H93" s="21" t="s">
        <v>109</v>
      </c>
      <c r="I93" s="20">
        <f>IF(C93=1,60,IF(C93=4,90,IF(C93=5,90,IF(C93=6,30,IF(C93=7,70,IF(C93=8,140,IF(C93=9,130,140)))))))</f>
        <v>60</v>
      </c>
      <c r="J93" s="20">
        <f>MAX(D93,G93)</f>
        <v>66</v>
      </c>
      <c r="K93" s="22">
        <f>D93-E93+F93</f>
        <v>66</v>
      </c>
      <c r="L93" s="1">
        <f>IF(K93-G93=0,0,"chyba")</f>
        <v>0</v>
      </c>
      <c r="M93" s="15"/>
      <c r="N93" s="24">
        <f>J93/I93</f>
        <v>1.1</v>
      </c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7"/>
      <c r="AJ93" s="27"/>
      <c r="AK93" s="27"/>
      <c r="AL93" s="27"/>
      <c r="AM93" s="27"/>
      <c r="AN93" s="27"/>
      <c r="AO93" s="27"/>
      <c r="AP93" s="27"/>
      <c r="AQ93" s="27"/>
      <c r="AR93" s="27"/>
    </row>
    <row r="94" spans="1:44" ht="12.75">
      <c r="A94" s="34">
        <v>175</v>
      </c>
      <c r="B94" s="30">
        <v>8</v>
      </c>
      <c r="C94" s="20">
        <v>1</v>
      </c>
      <c r="D94" s="20">
        <v>0</v>
      </c>
      <c r="E94" s="18">
        <v>0</v>
      </c>
      <c r="F94" s="18">
        <f>G94+E94-D94</f>
        <v>34</v>
      </c>
      <c r="G94" s="18">
        <v>34</v>
      </c>
      <c r="H94" s="21" t="s">
        <v>110</v>
      </c>
      <c r="I94" s="20">
        <f>IF(C94=1,60,IF(C94=4,90,IF(C94=5,90,IF(C94=6,30,IF(C94=7,70,IF(C94=8,140,IF(C94=9,130,140)))))))</f>
        <v>60</v>
      </c>
      <c r="J94" s="20">
        <f>MAX(D94,G94)</f>
        <v>34</v>
      </c>
      <c r="N94" s="24">
        <f>J94/I94</f>
        <v>0.5666666666666667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7"/>
      <c r="AJ94" s="27"/>
      <c r="AK94" s="27"/>
      <c r="AL94" s="27"/>
      <c r="AM94" s="27"/>
      <c r="AN94" s="27"/>
      <c r="AO94" s="27"/>
      <c r="AP94" s="27"/>
      <c r="AQ94" s="27"/>
      <c r="AR94" s="27"/>
    </row>
    <row r="95" spans="1:44" ht="12.75">
      <c r="A95" s="18">
        <v>133</v>
      </c>
      <c r="B95" s="28">
        <v>9</v>
      </c>
      <c r="C95" s="20">
        <v>1</v>
      </c>
      <c r="D95" s="20">
        <v>0</v>
      </c>
      <c r="E95" s="18">
        <v>0</v>
      </c>
      <c r="F95" s="18">
        <f>G95+E95-D95</f>
        <v>39</v>
      </c>
      <c r="G95" s="18">
        <v>39</v>
      </c>
      <c r="H95" s="21" t="s">
        <v>111</v>
      </c>
      <c r="I95" s="20">
        <f>IF(C95=1,60,IF(C95=4,90,IF(C95=5,90,IF(C95=6,30,IF(C95=7,70,IF(C95=8,140,IF(C95=9,130,140)))))))</f>
        <v>60</v>
      </c>
      <c r="J95" s="20">
        <f>MAX(D95,G95)</f>
        <v>39</v>
      </c>
      <c r="N95" s="24">
        <f>J95/I95</f>
        <v>0.65</v>
      </c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7"/>
      <c r="AJ95" s="27"/>
      <c r="AK95" s="27"/>
      <c r="AL95" s="27"/>
      <c r="AM95" s="27"/>
      <c r="AN95" s="27"/>
      <c r="AO95" s="27"/>
      <c r="AP95" s="27"/>
      <c r="AQ95" s="27"/>
      <c r="AR95" s="27"/>
    </row>
    <row r="96" spans="1:44" ht="12.75">
      <c r="A96" s="18">
        <v>207</v>
      </c>
      <c r="B96" s="28">
        <v>1</v>
      </c>
      <c r="C96" s="20">
        <v>1</v>
      </c>
      <c r="D96" s="20">
        <v>25</v>
      </c>
      <c r="E96" s="18">
        <v>7</v>
      </c>
      <c r="F96" s="18">
        <f>G96+E96-D96</f>
        <v>13</v>
      </c>
      <c r="G96" s="18">
        <v>31</v>
      </c>
      <c r="H96" s="21" t="s">
        <v>112</v>
      </c>
      <c r="I96" s="20">
        <f>IF(C96=1,60,IF(C96=4,90,IF(C96=5,90,IF(C96=6,30,IF(C96=7,70,IF(C96=8,140,IF(C96=9,130,140)))))))</f>
        <v>60</v>
      </c>
      <c r="J96" s="20">
        <f>MAX(D96,G96)</f>
        <v>31</v>
      </c>
      <c r="N96" s="24">
        <f>J96/I96</f>
        <v>0.5166666666666667</v>
      </c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7"/>
      <c r="AJ96" s="27"/>
      <c r="AK96" s="27"/>
      <c r="AL96" s="27"/>
      <c r="AM96" s="27"/>
      <c r="AN96" s="27"/>
      <c r="AO96" s="27"/>
      <c r="AP96" s="27"/>
      <c r="AQ96" s="27"/>
      <c r="AR96" s="27"/>
    </row>
    <row r="97" spans="1:44" ht="12.75">
      <c r="A97" s="18">
        <v>133</v>
      </c>
      <c r="B97" s="28">
        <v>2</v>
      </c>
      <c r="C97" s="20">
        <v>1</v>
      </c>
      <c r="D97" s="20">
        <v>0</v>
      </c>
      <c r="E97" s="18">
        <v>0</v>
      </c>
      <c r="F97" s="18">
        <f>G97+E97-D97</f>
        <v>51</v>
      </c>
      <c r="G97" s="18">
        <v>51</v>
      </c>
      <c r="H97" s="21" t="s">
        <v>113</v>
      </c>
      <c r="I97" s="20">
        <f>IF(C97=1,60,IF(C97=4,90,IF(C97=5,90,IF(C97=6,30,IF(C97=7,70,IF(C97=8,140,IF(C97=9,130,140)))))))</f>
        <v>60</v>
      </c>
      <c r="J97" s="20">
        <f>MAX(D97,G97)</f>
        <v>51</v>
      </c>
      <c r="N97" s="24">
        <f>J97/I97</f>
        <v>0.85</v>
      </c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7"/>
      <c r="AJ97" s="27"/>
      <c r="AK97" s="27"/>
      <c r="AL97" s="27"/>
      <c r="AM97" s="27"/>
      <c r="AN97" s="27"/>
      <c r="AO97" s="27"/>
      <c r="AP97" s="27"/>
      <c r="AQ97" s="27"/>
      <c r="AR97" s="27"/>
    </row>
    <row r="98" spans="1:44" ht="12.75">
      <c r="A98" s="18">
        <v>207</v>
      </c>
      <c r="B98" s="30">
        <v>9</v>
      </c>
      <c r="C98" s="20">
        <v>1</v>
      </c>
      <c r="D98" s="20">
        <v>45</v>
      </c>
      <c r="E98" s="18">
        <v>31</v>
      </c>
      <c r="F98" s="18">
        <f>G98+E98-D98</f>
        <v>32</v>
      </c>
      <c r="G98" s="18">
        <v>46</v>
      </c>
      <c r="H98" s="21" t="s">
        <v>114</v>
      </c>
      <c r="I98" s="20">
        <f>IF(C98=1,60,IF(C98=4,90,IF(C98=5,90,IF(C98=6,30,IF(C98=7,70,IF(C98=8,140,IF(C98=9,130,140)))))))</f>
        <v>60</v>
      </c>
      <c r="J98" s="20">
        <f>MAX(D98,G98)</f>
        <v>46</v>
      </c>
      <c r="N98" s="24">
        <f>J98/I98</f>
        <v>0.7666666666666667</v>
      </c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7"/>
      <c r="AJ98" s="27"/>
      <c r="AK98" s="27"/>
      <c r="AL98" s="27"/>
      <c r="AM98" s="27"/>
      <c r="AN98" s="27"/>
      <c r="AO98" s="27"/>
      <c r="AP98" s="27"/>
      <c r="AQ98" s="27"/>
      <c r="AR98" s="27"/>
    </row>
    <row r="99" spans="1:44" ht="12.75">
      <c r="A99" s="18">
        <v>133</v>
      </c>
      <c r="B99" s="28">
        <v>1</v>
      </c>
      <c r="C99" s="20">
        <v>1</v>
      </c>
      <c r="D99" s="20">
        <v>0</v>
      </c>
      <c r="E99" s="18">
        <v>0</v>
      </c>
      <c r="F99" s="18">
        <f>G99+E99-D99</f>
        <v>42</v>
      </c>
      <c r="G99" s="18">
        <v>42</v>
      </c>
      <c r="H99" s="21" t="s">
        <v>115</v>
      </c>
      <c r="I99" s="20">
        <f>IF(C99=1,60,IF(C99=4,90,IF(C99=5,90,IF(C99=6,30,IF(C99=7,70,IF(C99=8,140,IF(C99=9,130,140)))))))</f>
        <v>60</v>
      </c>
      <c r="J99" s="20">
        <f>MAX(D99,G99)</f>
        <v>42</v>
      </c>
      <c r="N99" s="24">
        <f>J99/I99</f>
        <v>0.7</v>
      </c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7"/>
      <c r="AJ99" s="27"/>
      <c r="AK99" s="27"/>
      <c r="AL99" s="27"/>
      <c r="AM99" s="27"/>
      <c r="AN99" s="27"/>
      <c r="AO99" s="27"/>
      <c r="AP99" s="27"/>
      <c r="AQ99" s="27"/>
      <c r="AR99" s="27"/>
    </row>
    <row r="100" spans="1:44" ht="12.75">
      <c r="A100" s="34">
        <v>207</v>
      </c>
      <c r="B100" s="30" t="s">
        <v>98</v>
      </c>
      <c r="C100" s="20">
        <v>1</v>
      </c>
      <c r="D100" s="20">
        <v>42</v>
      </c>
      <c r="E100" s="18">
        <v>21</v>
      </c>
      <c r="F100" s="18">
        <f>G100+E100-D100</f>
        <v>46</v>
      </c>
      <c r="G100" s="18">
        <v>67</v>
      </c>
      <c r="H100" s="21" t="s">
        <v>116</v>
      </c>
      <c r="I100" s="20">
        <f>IF(C100=1,60,IF(C100=4,90,IF(C100=5,90,IF(C100=6,30,IF(C100=7,70,IF(C100=8,140,IF(C100=9,130,140)))))))</f>
        <v>60</v>
      </c>
      <c r="J100" s="20">
        <f>MAX(D100,G100)</f>
        <v>67</v>
      </c>
      <c r="N100" s="24">
        <f>J100/I100</f>
        <v>1.1166666666666667</v>
      </c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</row>
    <row r="101" spans="1:44" ht="12.75">
      <c r="A101" s="18">
        <v>175</v>
      </c>
      <c r="B101" s="28">
        <v>7</v>
      </c>
      <c r="C101" s="20">
        <v>1</v>
      </c>
      <c r="D101" s="20">
        <v>0</v>
      </c>
      <c r="E101" s="18">
        <v>0</v>
      </c>
      <c r="F101" s="18">
        <f>G101+E101-D101</f>
        <v>37</v>
      </c>
      <c r="G101" s="18">
        <v>37</v>
      </c>
      <c r="H101" s="21" t="s">
        <v>117</v>
      </c>
      <c r="I101" s="20">
        <f>IF(C101=1,60,IF(C101=4,90,IF(C101=5,90,IF(C101=6,30,IF(C101=7,70,IF(C101=8,140,IF(C101=9,130,140)))))))</f>
        <v>60</v>
      </c>
      <c r="J101" s="20">
        <f>MAX(D101,G101)</f>
        <v>37</v>
      </c>
      <c r="N101" s="24">
        <f>J101/I101</f>
        <v>0.6166666666666667</v>
      </c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</row>
    <row r="102" spans="1:44" ht="12.75">
      <c r="A102" s="18">
        <v>133</v>
      </c>
      <c r="B102" s="28">
        <v>8</v>
      </c>
      <c r="C102" s="20">
        <v>1</v>
      </c>
      <c r="D102" s="20">
        <v>0</v>
      </c>
      <c r="E102" s="18">
        <v>0</v>
      </c>
      <c r="F102" s="18">
        <f>G102+E102-D102</f>
        <v>52</v>
      </c>
      <c r="G102" s="18">
        <v>52</v>
      </c>
      <c r="H102" s="21" t="s">
        <v>118</v>
      </c>
      <c r="I102" s="20">
        <f>IF(C102=1,60,IF(C102=4,90,IF(C102=5,90,IF(C102=6,30,IF(C102=7,70,IF(C102=8,140,IF(C102=9,130,140)))))))</f>
        <v>60</v>
      </c>
      <c r="J102" s="20">
        <f>MAX(D102,G102)</f>
        <v>52</v>
      </c>
      <c r="K102" s="22">
        <f>D102-E102+F102</f>
        <v>52</v>
      </c>
      <c r="L102" s="1">
        <f>IF(K102-G102=0,0,"chyba")</f>
        <v>0</v>
      </c>
      <c r="M102" s="15"/>
      <c r="N102" s="24">
        <f>J102/I102</f>
        <v>0.8666666666666667</v>
      </c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</row>
    <row r="103" spans="1:44" ht="12.75">
      <c r="A103" s="18">
        <v>207</v>
      </c>
      <c r="B103" s="28">
        <v>5</v>
      </c>
      <c r="C103" s="20">
        <v>1</v>
      </c>
      <c r="D103" s="20">
        <v>31</v>
      </c>
      <c r="E103" s="18">
        <v>12</v>
      </c>
      <c r="F103" s="18">
        <f>G103+E103-D103</f>
        <v>23</v>
      </c>
      <c r="G103" s="18">
        <v>42</v>
      </c>
      <c r="H103" s="21" t="s">
        <v>119</v>
      </c>
      <c r="I103" s="20">
        <f>IF(C103=1,60,IF(C103=4,90,IF(C103=5,90,IF(C103=6,30,IF(C103=7,70,IF(C103=8,140,IF(C103=9,130,140)))))))</f>
        <v>60</v>
      </c>
      <c r="J103" s="20">
        <f>MAX(D103,G103)</f>
        <v>42</v>
      </c>
      <c r="K103" s="22">
        <f>D103-E103+F103</f>
        <v>42</v>
      </c>
      <c r="L103" s="1">
        <f>IF(K103-G103=0,0,"chyba")</f>
        <v>0</v>
      </c>
      <c r="M103" s="15"/>
      <c r="N103" s="24">
        <f>J103/I103</f>
        <v>0.7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</row>
    <row r="104" spans="1:44" ht="12.75">
      <c r="A104" s="18">
        <v>133</v>
      </c>
      <c r="B104" s="28">
        <v>6</v>
      </c>
      <c r="C104" s="20">
        <v>1</v>
      </c>
      <c r="D104" s="20">
        <v>0</v>
      </c>
      <c r="E104" s="18">
        <v>0</v>
      </c>
      <c r="F104" s="18">
        <f>G104+E104-D104</f>
        <v>44</v>
      </c>
      <c r="G104" s="18">
        <v>44</v>
      </c>
      <c r="H104" s="21" t="s">
        <v>120</v>
      </c>
      <c r="I104" s="20">
        <f>IF(C104=1,60,IF(C104=4,90,IF(C104=5,90,IF(C104=6,30,IF(C104=7,70,IF(C104=8,140,IF(C104=9,130,140)))))))</f>
        <v>60</v>
      </c>
      <c r="J104" s="20">
        <f>MAX(D104,G104)</f>
        <v>44</v>
      </c>
      <c r="K104" s="22">
        <f>D104-E104+F104</f>
        <v>44</v>
      </c>
      <c r="L104" s="1">
        <f>IF(K104-G104=0,0,"chyba")</f>
        <v>0</v>
      </c>
      <c r="M104" s="15"/>
      <c r="N104" s="24">
        <f>J104/I104</f>
        <v>0.7333333333333333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</row>
    <row r="105" spans="1:44" ht="12.75">
      <c r="A105" s="18">
        <v>207</v>
      </c>
      <c r="B105" s="28">
        <v>7</v>
      </c>
      <c r="C105" s="20">
        <v>1</v>
      </c>
      <c r="D105" s="20">
        <v>42</v>
      </c>
      <c r="E105" s="18">
        <v>15</v>
      </c>
      <c r="F105" s="18">
        <f>G105+E105-D105</f>
        <v>32</v>
      </c>
      <c r="G105" s="18">
        <v>59</v>
      </c>
      <c r="H105" s="21" t="s">
        <v>121</v>
      </c>
      <c r="I105" s="20">
        <f>IF(C105=1,60,IF(C105=4,90,IF(C105=5,90,IF(C105=6,30,IF(C105=7,70,IF(C105=8,140,IF(C105=9,130,140)))))))</f>
        <v>60</v>
      </c>
      <c r="J105" s="20">
        <f>MAX(D105,G105)</f>
        <v>59</v>
      </c>
      <c r="K105" s="22">
        <f>D105-E105+F105</f>
        <v>59</v>
      </c>
      <c r="L105" s="1">
        <f>IF(K105-G105=0,0,"chyba")</f>
        <v>0</v>
      </c>
      <c r="M105" s="15"/>
      <c r="N105" s="24">
        <f>J105/I105</f>
        <v>0.9833333333333333</v>
      </c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</row>
    <row r="106" spans="1:44" ht="12.75">
      <c r="A106" s="18">
        <v>133</v>
      </c>
      <c r="B106" s="30">
        <v>3</v>
      </c>
      <c r="C106" s="20">
        <v>1</v>
      </c>
      <c r="D106" s="20">
        <v>0</v>
      </c>
      <c r="E106" s="18">
        <v>0</v>
      </c>
      <c r="F106" s="18">
        <f>G106+E106-D106</f>
        <v>40</v>
      </c>
      <c r="G106" s="18">
        <v>40</v>
      </c>
      <c r="H106" s="21" t="s">
        <v>122</v>
      </c>
      <c r="I106" s="20">
        <f>IF(C106=1,60,IF(C106=4,90,IF(C106=5,90,IF(C106=6,30,IF(C106=7,70,IF(C106=8,140,IF(C106=9,130,140)))))))</f>
        <v>60</v>
      </c>
      <c r="J106" s="20">
        <f>MAX(D106,G106)</f>
        <v>40</v>
      </c>
      <c r="K106" s="22">
        <f>D106-E106+F106</f>
        <v>40</v>
      </c>
      <c r="L106" s="1">
        <f>IF(K106-G106=0,0,"chyba")</f>
        <v>0</v>
      </c>
      <c r="M106" s="15"/>
      <c r="N106" s="24">
        <f>J106/I106</f>
        <v>0.6666666666666666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</row>
    <row r="107" spans="1:44" ht="12.75">
      <c r="A107" s="18">
        <v>207</v>
      </c>
      <c r="B107" s="28">
        <v>10</v>
      </c>
      <c r="C107" s="20">
        <v>1</v>
      </c>
      <c r="D107" s="20">
        <v>22</v>
      </c>
      <c r="E107" s="18">
        <v>8</v>
      </c>
      <c r="F107" s="18">
        <f>G107+E107-D107</f>
        <v>16</v>
      </c>
      <c r="G107" s="18">
        <v>30</v>
      </c>
      <c r="H107" s="21" t="s">
        <v>123</v>
      </c>
      <c r="I107" s="20">
        <f>IF(C107=1,60,IF(C107=4,90,IF(C107=5,90,IF(C107=6,30,IF(C107=7,70,IF(C107=8,140,IF(C107=9,130,140)))))))</f>
        <v>60</v>
      </c>
      <c r="J107" s="20">
        <f>MAX(D107,G107)</f>
        <v>30</v>
      </c>
      <c r="K107" s="22">
        <f>D107-E107+F107</f>
        <v>30</v>
      </c>
      <c r="L107" s="1">
        <f>IF(K107-G107=0,0,"chyba")</f>
        <v>0</v>
      </c>
      <c r="M107" s="15"/>
      <c r="N107" s="24">
        <f>J107/I107</f>
        <v>0.5</v>
      </c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</row>
    <row r="108" spans="1:44" ht="12.75">
      <c r="A108" s="18">
        <v>175</v>
      </c>
      <c r="B108" s="30">
        <v>2</v>
      </c>
      <c r="C108" s="20">
        <v>1</v>
      </c>
      <c r="D108" s="20">
        <v>0</v>
      </c>
      <c r="E108" s="18">
        <v>0</v>
      </c>
      <c r="F108" s="18">
        <f>G108+E108-D108</f>
        <v>35</v>
      </c>
      <c r="G108" s="18">
        <v>35</v>
      </c>
      <c r="H108" s="21" t="s">
        <v>124</v>
      </c>
      <c r="I108" s="20">
        <f>IF(C108=1,60,IF(C108=4,90,IF(C108=5,90,IF(C108=6,30,IF(C108=7,70,IF(C108=8,140,IF(C108=9,130,140)))))))</f>
        <v>60</v>
      </c>
      <c r="J108" s="20">
        <f>MAX(D108,G108)</f>
        <v>35</v>
      </c>
      <c r="K108" s="22">
        <f>D108-E108+F108</f>
        <v>35</v>
      </c>
      <c r="L108" s="1">
        <f>IF(K108-G108=0,0,"chyba")</f>
        <v>0</v>
      </c>
      <c r="M108" s="15"/>
      <c r="N108" s="24">
        <f>J108/I108</f>
        <v>0.5833333333333334</v>
      </c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</row>
    <row r="109" spans="1:44" ht="12.75">
      <c r="A109" s="18">
        <v>133</v>
      </c>
      <c r="B109" s="19">
        <v>4</v>
      </c>
      <c r="C109" s="20">
        <v>1</v>
      </c>
      <c r="D109" s="20">
        <v>0</v>
      </c>
      <c r="E109" s="18">
        <v>0</v>
      </c>
      <c r="F109" s="18">
        <f>G109+E109-D109</f>
        <v>27</v>
      </c>
      <c r="G109" s="18">
        <v>27</v>
      </c>
      <c r="H109" s="21" t="s">
        <v>125</v>
      </c>
      <c r="I109" s="20">
        <f>IF(C109=1,60,IF(C109=4,90,IF(C109=5,90,IF(C109=6,30,IF(C109=7,70,IF(C109=8,140,IF(C109=9,130,140)))))))</f>
        <v>60</v>
      </c>
      <c r="J109" s="20">
        <f>MAX(D109,G109)</f>
        <v>27</v>
      </c>
      <c r="K109" s="22">
        <f>D109-E109+F109</f>
        <v>27</v>
      </c>
      <c r="L109" s="1">
        <f>IF(K109-G109=0,0,"chyba")</f>
        <v>0</v>
      </c>
      <c r="M109" s="29"/>
      <c r="N109" s="24">
        <f>J109/I109</f>
        <v>0.45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</row>
    <row r="110" spans="1:44" ht="12.75">
      <c r="A110" s="18">
        <v>207</v>
      </c>
      <c r="B110" s="19">
        <v>4</v>
      </c>
      <c r="C110" s="20">
        <v>1</v>
      </c>
      <c r="D110" s="20">
        <v>35</v>
      </c>
      <c r="E110" s="18">
        <v>9</v>
      </c>
      <c r="F110" s="18">
        <f>G110+E110-D110</f>
        <v>28</v>
      </c>
      <c r="G110" s="18">
        <v>54</v>
      </c>
      <c r="H110" s="21" t="s">
        <v>126</v>
      </c>
      <c r="I110" s="20">
        <f>IF(C110=1,60,IF(C110=4,90,IF(C110=5,90,IF(C110=6,30,IF(C110=7,70,IF(C110=8,140,IF(C110=9,130,140)))))))</f>
        <v>60</v>
      </c>
      <c r="J110" s="20">
        <f>MAX(D110,G110)</f>
        <v>54</v>
      </c>
      <c r="K110" s="22">
        <f>D110-E110+F110</f>
        <v>54</v>
      </c>
      <c r="L110" s="1">
        <f>IF(K110-G110=0,0,"chyba")</f>
        <v>0</v>
      </c>
      <c r="M110" s="15"/>
      <c r="N110" s="24">
        <f>J110/I110</f>
        <v>0.9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</row>
    <row r="111" spans="1:44" ht="12.75">
      <c r="A111" s="34">
        <v>133</v>
      </c>
      <c r="B111" s="28">
        <v>51</v>
      </c>
      <c r="C111" s="20">
        <v>1</v>
      </c>
      <c r="D111" s="20">
        <v>0</v>
      </c>
      <c r="E111" s="18">
        <v>0</v>
      </c>
      <c r="F111" s="18">
        <f>G111+E111-D111</f>
        <v>18</v>
      </c>
      <c r="G111" s="18">
        <v>18</v>
      </c>
      <c r="H111" s="21" t="s">
        <v>127</v>
      </c>
      <c r="I111" s="20">
        <f>IF(C111=1,60,IF(C111=4,90,IF(C111=5,90,IF(C111=6,30,IF(C111=7,70,IF(C111=8,140,IF(C111=9,130,140)))))))</f>
        <v>60</v>
      </c>
      <c r="J111" s="20">
        <f>MAX(D111,G111)</f>
        <v>18</v>
      </c>
      <c r="K111" s="22">
        <f>D111-E111+F111</f>
        <v>18</v>
      </c>
      <c r="L111" s="1">
        <f>IF(K111-G111=0,0,"chyba")</f>
        <v>0</v>
      </c>
      <c r="M111" s="15"/>
      <c r="N111" s="24">
        <f>J111/I111</f>
        <v>0.3</v>
      </c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</row>
    <row r="112" spans="1:44" ht="12.75">
      <c r="A112" s="18">
        <v>207</v>
      </c>
      <c r="B112" s="28">
        <v>6</v>
      </c>
      <c r="C112" s="20">
        <v>1</v>
      </c>
      <c r="D112" s="20">
        <v>27</v>
      </c>
      <c r="E112" s="18">
        <v>9</v>
      </c>
      <c r="F112" s="18">
        <f>G112+E112-D112</f>
        <v>22</v>
      </c>
      <c r="G112" s="18">
        <v>40</v>
      </c>
      <c r="H112" s="21" t="s">
        <v>128</v>
      </c>
      <c r="I112" s="20">
        <f>IF(C112=1,60,IF(C112=4,90,IF(C112=5,90,IF(C112=6,30,IF(C112=7,70,IF(C112=8,140,IF(C112=9,130,140)))))))</f>
        <v>60</v>
      </c>
      <c r="J112" s="20">
        <f>MAX(D112,G112)</f>
        <v>40</v>
      </c>
      <c r="K112" s="22">
        <f>D112-E112+F112</f>
        <v>40</v>
      </c>
      <c r="L112" s="1">
        <f>IF(K112-G112=0,0,"chyba")</f>
        <v>0</v>
      </c>
      <c r="M112" s="15"/>
      <c r="N112" s="24">
        <f>J112/I112</f>
        <v>0.6666666666666666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</row>
    <row r="113" spans="1:44" ht="12.75">
      <c r="A113" s="18">
        <v>133</v>
      </c>
      <c r="B113" s="28">
        <v>52</v>
      </c>
      <c r="C113" s="20">
        <v>1</v>
      </c>
      <c r="D113" s="20">
        <v>0</v>
      </c>
      <c r="E113" s="18">
        <v>0</v>
      </c>
      <c r="F113" s="18">
        <f>G113+E113-D113</f>
        <v>71</v>
      </c>
      <c r="G113" s="18">
        <v>71</v>
      </c>
      <c r="H113" s="21" t="s">
        <v>129</v>
      </c>
      <c r="I113" s="20">
        <f>IF(C113=1,60,IF(C113=4,90,IF(C113=5,90,IF(C113=6,30,IF(C113=7,70,IF(C113=8,140,IF(C113=9,130,140)))))))</f>
        <v>60</v>
      </c>
      <c r="J113" s="20">
        <f>MAX(D113,G113)</f>
        <v>71</v>
      </c>
      <c r="K113" s="22">
        <f>D113-E113+F113</f>
        <v>71</v>
      </c>
      <c r="L113" s="1">
        <f>IF(K113-G113=0,0,"chyba")</f>
        <v>0</v>
      </c>
      <c r="M113" s="15"/>
      <c r="N113" s="24">
        <f>J113/I113</f>
        <v>1.1833333333333333</v>
      </c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</row>
    <row r="114" spans="1:44" ht="12.75">
      <c r="A114" s="18">
        <v>175</v>
      </c>
      <c r="B114" s="28">
        <v>6</v>
      </c>
      <c r="C114" s="20">
        <v>1</v>
      </c>
      <c r="D114" s="20">
        <v>0</v>
      </c>
      <c r="E114" s="18">
        <v>0</v>
      </c>
      <c r="F114" s="18">
        <f>G114+E114-D114</f>
        <v>40</v>
      </c>
      <c r="G114" s="18">
        <v>40</v>
      </c>
      <c r="H114" s="21" t="s">
        <v>130</v>
      </c>
      <c r="I114" s="20">
        <f>IF(C114=1,60,IF(C114=4,90,IF(C114=5,90,IF(C114=6,30,IF(C114=7,70,IF(C114=8,140,IF(C114=9,130,140)))))))</f>
        <v>60</v>
      </c>
      <c r="J114" s="20">
        <f>MAX(D114,G114)</f>
        <v>40</v>
      </c>
      <c r="K114" s="22"/>
      <c r="M114" s="15"/>
      <c r="N114" s="24">
        <f>J114/I114</f>
        <v>0.6666666666666666</v>
      </c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</row>
    <row r="115" spans="1:44" ht="12.75">
      <c r="A115" s="34">
        <v>207</v>
      </c>
      <c r="B115" s="28">
        <v>11</v>
      </c>
      <c r="C115" s="20">
        <v>1</v>
      </c>
      <c r="D115" s="20">
        <v>20</v>
      </c>
      <c r="E115" s="18">
        <v>5</v>
      </c>
      <c r="F115" s="18">
        <f>G115+E115-D115</f>
        <v>15</v>
      </c>
      <c r="G115" s="18">
        <v>30</v>
      </c>
      <c r="H115" s="21" t="s">
        <v>131</v>
      </c>
      <c r="I115" s="20">
        <f>IF(C115=1,60,IF(C115=4,90,IF(C115=5,90,IF(C115=6,30,IF(C115=7,70,IF(C115=8,140,IF(C115=9,130,140)))))))</f>
        <v>60</v>
      </c>
      <c r="J115" s="20">
        <f>MAX(D115,G115)</f>
        <v>30</v>
      </c>
      <c r="K115" s="22">
        <f>D115-E115+F115</f>
        <v>30</v>
      </c>
      <c r="L115" s="1">
        <f>IF(K115-G115=0,0,"chyba")</f>
        <v>0</v>
      </c>
      <c r="M115" s="15"/>
      <c r="N115" s="24">
        <f>J115/I115</f>
        <v>0.5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</row>
    <row r="116" spans="1:44" ht="12.75">
      <c r="A116" s="34">
        <v>133</v>
      </c>
      <c r="B116" s="30">
        <v>9</v>
      </c>
      <c r="C116" s="20">
        <v>1</v>
      </c>
      <c r="D116" s="20">
        <v>20</v>
      </c>
      <c r="E116" s="18">
        <v>5</v>
      </c>
      <c r="F116" s="18">
        <f>G116+E116-D116</f>
        <v>26</v>
      </c>
      <c r="G116" s="18">
        <v>41</v>
      </c>
      <c r="H116" s="21" t="s">
        <v>132</v>
      </c>
      <c r="I116" s="20">
        <f>IF(C116=1,60,IF(C116=4,90,IF(C116=5,90,IF(C116=6,30,IF(C116=7,70,IF(C116=8,140,IF(C116=9,130,140)))))))</f>
        <v>60</v>
      </c>
      <c r="J116" s="20">
        <f>MAX(D116,G116)</f>
        <v>41</v>
      </c>
      <c r="N116" s="24">
        <f>J116/I116</f>
        <v>0.6833333333333333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</row>
    <row r="117" spans="1:44" ht="12.75">
      <c r="A117" s="18">
        <v>207</v>
      </c>
      <c r="B117" s="30">
        <v>3</v>
      </c>
      <c r="C117" s="20">
        <v>1</v>
      </c>
      <c r="D117" s="20">
        <v>35</v>
      </c>
      <c r="E117" s="18">
        <v>15</v>
      </c>
      <c r="F117" s="18">
        <f>G117+E117-D117</f>
        <v>35</v>
      </c>
      <c r="G117" s="18">
        <v>55</v>
      </c>
      <c r="H117" s="21" t="s">
        <v>133</v>
      </c>
      <c r="I117" s="20">
        <f>IF(C117=1,60,IF(C117=4,90,IF(C117=5,90,IF(C117=6,30,IF(C117=7,70,IF(C117=8,140,IF(C117=9,130,140)))))))</f>
        <v>60</v>
      </c>
      <c r="J117" s="20">
        <f>MAX(D117,G117)</f>
        <v>55</v>
      </c>
      <c r="N117" s="24">
        <f>J117/I117</f>
        <v>0.9166666666666666</v>
      </c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</row>
    <row r="118" spans="1:44" ht="12.75">
      <c r="A118" s="18">
        <v>133</v>
      </c>
      <c r="B118" s="28">
        <v>2</v>
      </c>
      <c r="C118" s="20">
        <v>1</v>
      </c>
      <c r="D118" s="20">
        <v>0</v>
      </c>
      <c r="E118" s="18">
        <v>0</v>
      </c>
      <c r="F118" s="18">
        <f>G118+E118-D118</f>
        <v>25</v>
      </c>
      <c r="G118" s="18">
        <v>25</v>
      </c>
      <c r="H118" s="21" t="s">
        <v>134</v>
      </c>
      <c r="I118" s="20">
        <f>IF(C118=1,60,IF(C118=4,90,IF(C118=5,90,IF(C118=6,30,IF(C118=7,70,IF(C118=8,140,IF(C118=9,130,140)))))))</f>
        <v>60</v>
      </c>
      <c r="J118" s="20">
        <f>MAX(D118,G118)</f>
        <v>25</v>
      </c>
      <c r="N118" s="24">
        <f>J118/I118</f>
        <v>0.4166666666666667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</row>
    <row r="119" spans="1:44" ht="12.75">
      <c r="A119" s="18">
        <v>207</v>
      </c>
      <c r="B119" s="28">
        <v>1</v>
      </c>
      <c r="C119" s="20">
        <v>1</v>
      </c>
      <c r="D119" s="20">
        <v>20</v>
      </c>
      <c r="E119" s="18">
        <v>8</v>
      </c>
      <c r="F119" s="18">
        <f>G119+E119-D119</f>
        <v>40</v>
      </c>
      <c r="G119" s="18">
        <v>52</v>
      </c>
      <c r="H119" s="21" t="s">
        <v>135</v>
      </c>
      <c r="I119" s="20">
        <f>IF(C119=1,60,IF(C119=4,90,IF(C119=5,90,IF(C119=6,30,IF(C119=7,70,IF(C119=8,140,IF(C119=9,130,140)))))))</f>
        <v>60</v>
      </c>
      <c r="J119" s="20">
        <f>MAX(D119,G119)</f>
        <v>52</v>
      </c>
      <c r="N119" s="24">
        <f>J119/I119</f>
        <v>0.8666666666666667</v>
      </c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</row>
    <row r="120" spans="1:44" ht="12.75">
      <c r="A120" s="18">
        <v>175</v>
      </c>
      <c r="B120" s="28">
        <v>9</v>
      </c>
      <c r="C120" s="20">
        <v>1</v>
      </c>
      <c r="D120" s="20">
        <v>0</v>
      </c>
      <c r="E120" s="18">
        <v>0</v>
      </c>
      <c r="F120" s="18">
        <v>37</v>
      </c>
      <c r="G120" s="18">
        <f>D120-E120+F120</f>
        <v>37</v>
      </c>
      <c r="H120" s="21" t="s">
        <v>136</v>
      </c>
      <c r="I120" s="20">
        <f>IF(C120=1,60,IF(C120=4,90,IF(C120=5,90,IF(C120=6,30,IF(C120=7,70,IF(C120=8,140,IF(C120=9,130,140)))))))</f>
        <v>60</v>
      </c>
      <c r="J120" s="20">
        <f>MAX(D120,G120)</f>
        <v>37</v>
      </c>
      <c r="N120" s="24">
        <f>J120/I120</f>
        <v>0.6166666666666667</v>
      </c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</row>
    <row r="121" spans="1:44" ht="12.75">
      <c r="A121" s="18">
        <v>133</v>
      </c>
      <c r="B121" s="28">
        <v>1</v>
      </c>
      <c r="C121" s="20">
        <v>1</v>
      </c>
      <c r="D121" s="20">
        <v>0</v>
      </c>
      <c r="E121" s="18">
        <v>0</v>
      </c>
      <c r="F121" s="18">
        <v>16</v>
      </c>
      <c r="G121" s="18">
        <v>50</v>
      </c>
      <c r="H121" s="21" t="s">
        <v>137</v>
      </c>
      <c r="I121" s="20">
        <f>IF(C121=1,60,IF(C121=4,90,IF(C121=5,90,IF(C121=6,30,IF(C121=7,70,IF(C121=8,140,IF(C121=9,130,140)))))))</f>
        <v>60</v>
      </c>
      <c r="J121" s="20">
        <f>MAX(D121,G121)</f>
        <v>50</v>
      </c>
      <c r="N121" s="24">
        <f>J121/I121</f>
        <v>0.8333333333333334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</row>
    <row r="122" spans="1:44" ht="12.75">
      <c r="A122" s="18">
        <v>207</v>
      </c>
      <c r="B122" s="30">
        <v>9</v>
      </c>
      <c r="C122" s="20">
        <v>1</v>
      </c>
      <c r="D122" s="20">
        <v>59</v>
      </c>
      <c r="E122" s="18">
        <v>25</v>
      </c>
      <c r="F122" s="18">
        <f>G122+E122-D122</f>
        <v>29</v>
      </c>
      <c r="G122" s="18">
        <v>63</v>
      </c>
      <c r="H122" s="21" t="s">
        <v>138</v>
      </c>
      <c r="I122" s="20">
        <f>IF(C122=1,60,IF(C122=4,90,IF(C122=5,90,IF(C122=6,30,IF(C122=7,70,IF(C122=8,140,IF(C122=9,130,140)))))))</f>
        <v>60</v>
      </c>
      <c r="J122" s="20">
        <f>MAX(D122,G122)</f>
        <v>63</v>
      </c>
      <c r="N122" s="24">
        <f>J122/I122</f>
        <v>1.05</v>
      </c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</row>
    <row r="123" spans="1:44" ht="12.75">
      <c r="A123" s="18">
        <v>133</v>
      </c>
      <c r="B123" s="28">
        <v>7</v>
      </c>
      <c r="C123" s="20">
        <v>1</v>
      </c>
      <c r="D123" s="20">
        <v>0</v>
      </c>
      <c r="E123" s="18">
        <v>0</v>
      </c>
      <c r="F123" s="18">
        <f>G123+E123-D123</f>
        <v>26</v>
      </c>
      <c r="G123" s="18">
        <v>26</v>
      </c>
      <c r="H123" s="21" t="s">
        <v>139</v>
      </c>
      <c r="I123" s="20">
        <f>IF(C123=1,60,IF(C123=4,90,IF(C123=5,90,IF(C123=6,30,IF(C123=7,70,IF(C123=8,140,IF(C123=9,130,140)))))))</f>
        <v>60</v>
      </c>
      <c r="J123" s="20">
        <f>MAX(D123,G123)</f>
        <v>26</v>
      </c>
      <c r="N123" s="24">
        <f>J123/I123</f>
        <v>0.43333333333333335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</row>
    <row r="124" spans="1:44" ht="12.75">
      <c r="A124" s="18">
        <v>207</v>
      </c>
      <c r="B124" s="28">
        <v>2</v>
      </c>
      <c r="C124" s="20">
        <v>1</v>
      </c>
      <c r="D124" s="20">
        <v>30</v>
      </c>
      <c r="E124" s="18">
        <v>12</v>
      </c>
      <c r="F124" s="18">
        <f>G124+E124-D124</f>
        <v>22</v>
      </c>
      <c r="G124" s="18">
        <v>40</v>
      </c>
      <c r="H124" s="21" t="s">
        <v>140</v>
      </c>
      <c r="I124" s="20">
        <f>IF(C124=1,60,IF(C124=4,90,IF(C124=5,90,IF(C124=6,30,IF(C124=7,70,IF(C124=8,140,IF(C124=9,130,140)))))))</f>
        <v>60</v>
      </c>
      <c r="J124" s="20">
        <f>MAX(D124,G124)</f>
        <v>40</v>
      </c>
      <c r="K124" s="22">
        <f>D124-E124+F124</f>
        <v>40</v>
      </c>
      <c r="L124" s="1">
        <f>IF(K124-G124=0,0,"chyba")</f>
        <v>0</v>
      </c>
      <c r="M124" s="15"/>
      <c r="N124" s="24">
        <f>J124/I124</f>
        <v>0.6666666666666666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</row>
    <row r="125" spans="1:44" ht="12.75">
      <c r="A125" s="18">
        <v>133</v>
      </c>
      <c r="B125" s="28">
        <v>5</v>
      </c>
      <c r="C125" s="20">
        <v>1</v>
      </c>
      <c r="D125" s="20">
        <v>0</v>
      </c>
      <c r="E125" s="18">
        <v>0</v>
      </c>
      <c r="F125" s="18">
        <f>G125+E125-D125</f>
        <v>45</v>
      </c>
      <c r="G125" s="18">
        <v>45</v>
      </c>
      <c r="H125" s="21" t="s">
        <v>141</v>
      </c>
      <c r="I125" s="20">
        <f>IF(C125=1,60,IF(C125=4,90,IF(C125=5,90,IF(C125=6,30,IF(C125=7,70,IF(C125=8,140,IF(C125=9,130,140)))))))</f>
        <v>60</v>
      </c>
      <c r="J125" s="20">
        <f>MAX(D125,G125)</f>
        <v>45</v>
      </c>
      <c r="K125" s="22">
        <f>D125-E125+F125</f>
        <v>45</v>
      </c>
      <c r="L125" s="1">
        <f>IF(K125-G125=0,0,"chyba")</f>
        <v>0</v>
      </c>
      <c r="M125" s="15"/>
      <c r="N125" s="24">
        <f>J125/I125</f>
        <v>0.75</v>
      </c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</row>
    <row r="126" spans="1:44" ht="12.75">
      <c r="A126" s="18">
        <v>175</v>
      </c>
      <c r="B126" s="28">
        <v>1</v>
      </c>
      <c r="C126" s="20">
        <v>1</v>
      </c>
      <c r="D126" s="20">
        <v>0</v>
      </c>
      <c r="E126" s="18">
        <v>0</v>
      </c>
      <c r="F126" s="18">
        <f>G126+E126-D126</f>
        <v>28</v>
      </c>
      <c r="G126" s="18">
        <v>28</v>
      </c>
      <c r="H126" s="21" t="s">
        <v>142</v>
      </c>
      <c r="I126" s="20">
        <f>IF(C126=1,60,IF(C126=4,90,IF(C126=5,90,IF(C126=6,30,IF(C126=7,70,IF(C126=8,140,IF(C126=9,130,140)))))))</f>
        <v>60</v>
      </c>
      <c r="J126" s="20">
        <f>MAX(D126,G126)</f>
        <v>28</v>
      </c>
      <c r="K126" s="22">
        <f>D126-E126+F126</f>
        <v>28</v>
      </c>
      <c r="L126" s="1">
        <f>IF(K126-G126=0,0,"chyba")</f>
        <v>0</v>
      </c>
      <c r="M126" s="15"/>
      <c r="N126" s="24">
        <f>J126/I126</f>
        <v>0.4666666666666667</v>
      </c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</row>
    <row r="127" spans="1:44" ht="12.75">
      <c r="A127" s="18">
        <v>207</v>
      </c>
      <c r="B127" s="28">
        <v>5</v>
      </c>
      <c r="C127" s="20">
        <v>1</v>
      </c>
      <c r="D127" s="20">
        <v>75</v>
      </c>
      <c r="E127" s="18">
        <v>32</v>
      </c>
      <c r="F127" s="18">
        <f>G127+E127-D127</f>
        <v>39</v>
      </c>
      <c r="G127" s="18">
        <v>82</v>
      </c>
      <c r="H127" s="21" t="s">
        <v>143</v>
      </c>
      <c r="I127" s="20">
        <f>IF(C127=1,60,IF(C127=4,90,IF(C127=5,90,IF(C127=6,30,IF(C127=7,70,IF(C127=8,140,IF(C127=9,130,140)))))))</f>
        <v>60</v>
      </c>
      <c r="J127" s="20">
        <f>MAX(D127,G127)</f>
        <v>82</v>
      </c>
      <c r="K127" s="22">
        <f>D127-E127+F127</f>
        <v>82</v>
      </c>
      <c r="L127" s="1">
        <f>IF(K127-G127=0,0,"chyba")</f>
        <v>0</v>
      </c>
      <c r="M127" s="15"/>
      <c r="N127" s="24">
        <f>J127/I127</f>
        <v>1.3666666666666667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</row>
    <row r="128" spans="1:44" ht="12.75">
      <c r="A128" s="18">
        <v>133</v>
      </c>
      <c r="B128" s="30">
        <v>3</v>
      </c>
      <c r="C128" s="20">
        <v>1</v>
      </c>
      <c r="D128" s="20">
        <v>0</v>
      </c>
      <c r="E128" s="18">
        <v>0</v>
      </c>
      <c r="F128" s="18">
        <f>G128+E128-D128</f>
        <v>66</v>
      </c>
      <c r="G128" s="18">
        <v>66</v>
      </c>
      <c r="H128" s="21" t="s">
        <v>144</v>
      </c>
      <c r="I128" s="20">
        <f>IF(C128=1,60,IF(C128=4,90,IF(C128=5,90,IF(C128=6,30,IF(C128=7,70,IF(C128=8,140,IF(C128=9,130,140)))))))</f>
        <v>60</v>
      </c>
      <c r="J128" s="20">
        <f>MAX(D128,G128)</f>
        <v>66</v>
      </c>
      <c r="K128" s="22">
        <f>D128-E128+F128</f>
        <v>66</v>
      </c>
      <c r="L128" s="1">
        <f>IF(K128-G128=0,0,"chyba")</f>
        <v>0</v>
      </c>
      <c r="M128" s="15"/>
      <c r="N128" s="24">
        <f>J128/I128</f>
        <v>1.1</v>
      </c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</row>
    <row r="129" spans="1:44" ht="12.75">
      <c r="A129" s="18">
        <v>207</v>
      </c>
      <c r="B129" s="30">
        <v>10</v>
      </c>
      <c r="C129" s="20">
        <v>1</v>
      </c>
      <c r="D129" s="20">
        <v>35</v>
      </c>
      <c r="E129" s="18">
        <v>27</v>
      </c>
      <c r="F129" s="18">
        <v>38</v>
      </c>
      <c r="G129" s="18">
        <v>46</v>
      </c>
      <c r="H129" s="21" t="s">
        <v>145</v>
      </c>
      <c r="I129" s="20">
        <f>IF(C129=1,60,IF(C129=4,90,IF(C129=5,90,IF(C129=6,30,IF(C129=7,70,IF(C129=8,140,IF(C129=9,130,140)))))))</f>
        <v>60</v>
      </c>
      <c r="J129" s="20">
        <f>MAX(D129,G129)</f>
        <v>46</v>
      </c>
      <c r="K129" s="22">
        <f>D129-E129+F129</f>
        <v>46</v>
      </c>
      <c r="L129" s="1">
        <f>IF(K129-G129=0,0,"chyba")</f>
        <v>0</v>
      </c>
      <c r="M129" s="15"/>
      <c r="N129" s="24">
        <f>J129/I129</f>
        <v>0.7666666666666667</v>
      </c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</row>
    <row r="130" spans="1:44" ht="12.75">
      <c r="A130" s="18">
        <v>133</v>
      </c>
      <c r="B130" s="19">
        <v>4</v>
      </c>
      <c r="C130" s="20">
        <v>1</v>
      </c>
      <c r="D130" s="20">
        <v>0</v>
      </c>
      <c r="E130" s="18">
        <v>0</v>
      </c>
      <c r="F130" s="18">
        <f>G130+E130-D130</f>
        <v>37</v>
      </c>
      <c r="G130" s="18">
        <v>37</v>
      </c>
      <c r="H130" s="21" t="s">
        <v>146</v>
      </c>
      <c r="I130" s="20">
        <f>IF(C130=1,60,IF(C130=4,90,IF(C130=5,90,IF(C130=6,30,IF(C130=7,70,IF(C130=8,140,IF(C130=9,130,140)))))))</f>
        <v>60</v>
      </c>
      <c r="J130" s="20">
        <f>MAX(D130,G130)</f>
        <v>37</v>
      </c>
      <c r="K130" s="22">
        <f>D130-E130+F130</f>
        <v>37</v>
      </c>
      <c r="L130" s="1">
        <f>IF(K130-G130=0,0,"chyba")</f>
        <v>0</v>
      </c>
      <c r="M130" s="15"/>
      <c r="N130" s="24">
        <f>J130/I130</f>
        <v>0.6166666666666667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</row>
    <row r="131" spans="1:44" ht="12.75">
      <c r="A131" s="18">
        <v>207</v>
      </c>
      <c r="B131" s="19">
        <v>4</v>
      </c>
      <c r="C131" s="20">
        <v>1</v>
      </c>
      <c r="D131" s="20">
        <v>40</v>
      </c>
      <c r="E131" s="18">
        <v>23</v>
      </c>
      <c r="F131" s="18">
        <f>G131+E131-D131</f>
        <v>26</v>
      </c>
      <c r="G131" s="18">
        <v>43</v>
      </c>
      <c r="H131" s="21" t="s">
        <v>147</v>
      </c>
      <c r="I131" s="20">
        <f>IF(C131=1,60,IF(C131=4,90,IF(C131=5,90,IF(C131=6,30,IF(C131=7,70,IF(C131=8,140,IF(C131=9,130,140)))))))</f>
        <v>60</v>
      </c>
      <c r="J131" s="20">
        <f>MAX(D131,G131)</f>
        <v>43</v>
      </c>
      <c r="K131" s="22">
        <f>D131-E131+F131</f>
        <v>43</v>
      </c>
      <c r="L131" s="1">
        <f>IF(K131-G131=0,0,"chyba")</f>
        <v>0</v>
      </c>
      <c r="M131" s="29"/>
      <c r="N131" s="24">
        <f>J131/I131</f>
        <v>0.7166666666666667</v>
      </c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</row>
    <row r="132" spans="1:44" ht="12.75">
      <c r="A132" s="18">
        <v>175</v>
      </c>
      <c r="B132" s="28">
        <v>3</v>
      </c>
      <c r="C132" s="20">
        <v>1</v>
      </c>
      <c r="D132" s="20">
        <v>0</v>
      </c>
      <c r="E132" s="18">
        <v>0</v>
      </c>
      <c r="F132" s="18">
        <f>G132+E132-D132</f>
        <v>41</v>
      </c>
      <c r="G132" s="18">
        <v>41</v>
      </c>
      <c r="H132" s="21" t="s">
        <v>148</v>
      </c>
      <c r="I132" s="20">
        <f>IF(C132=1,60,IF(C132=4,90,IF(C132=5,90,IF(C132=6,30,IF(C132=7,70,IF(C132=8,140,IF(C132=9,130,140)))))))</f>
        <v>60</v>
      </c>
      <c r="J132" s="20">
        <f>MAX(D132,G132)</f>
        <v>41</v>
      </c>
      <c r="K132" s="22">
        <f>D132-E132+F132</f>
        <v>41</v>
      </c>
      <c r="L132" s="1">
        <f>IF(K132-G132=0,0,"chyba")</f>
        <v>0</v>
      </c>
      <c r="M132" s="15"/>
      <c r="N132" s="24">
        <f>J132/I132</f>
        <v>0.6833333333333333</v>
      </c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</row>
    <row r="133" spans="1:44" ht="12.75">
      <c r="A133" s="18">
        <v>133</v>
      </c>
      <c r="B133" s="28">
        <v>52</v>
      </c>
      <c r="C133" s="20">
        <v>1</v>
      </c>
      <c r="D133" s="20">
        <v>0</v>
      </c>
      <c r="E133" s="18">
        <v>0</v>
      </c>
      <c r="F133" s="18">
        <f>G133+E133-D133</f>
        <v>26</v>
      </c>
      <c r="G133" s="18">
        <v>26</v>
      </c>
      <c r="H133" s="21" t="s">
        <v>149</v>
      </c>
      <c r="I133" s="20">
        <f>IF(C133=1,60,IF(C133=4,90,IF(C133=5,90,IF(C133=6,30,IF(C133=7,70,IF(C133=8,140,IF(C133=9,130,140)))))))</f>
        <v>60</v>
      </c>
      <c r="J133" s="20">
        <f>MAX(D133,G133)</f>
        <v>26</v>
      </c>
      <c r="K133" s="22">
        <f>D133-E133+F133</f>
        <v>26</v>
      </c>
      <c r="L133" s="1">
        <f>IF(K133-G133=0,0,"chyba")</f>
        <v>0</v>
      </c>
      <c r="M133" s="15"/>
      <c r="N133" s="24">
        <f>J133/I133</f>
        <v>0.43333333333333335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</row>
    <row r="134" spans="1:44" ht="12.75">
      <c r="A134" s="34">
        <v>207</v>
      </c>
      <c r="B134" s="28">
        <v>11</v>
      </c>
      <c r="C134" s="20">
        <v>1</v>
      </c>
      <c r="D134" s="20">
        <v>38</v>
      </c>
      <c r="E134" s="18">
        <v>12</v>
      </c>
      <c r="F134" s="18">
        <f>G134+E134-D134</f>
        <v>4</v>
      </c>
      <c r="G134" s="18">
        <v>30</v>
      </c>
      <c r="H134" s="21" t="s">
        <v>149</v>
      </c>
      <c r="I134" s="20">
        <f>IF(C134=1,60,IF(C134=4,90,IF(C134=5,90,IF(C134=6,30,IF(C134=7,70,IF(C134=8,140,IF(C134=9,130,140)))))))</f>
        <v>60</v>
      </c>
      <c r="J134" s="20">
        <f>MAX(D134,G134)</f>
        <v>38</v>
      </c>
      <c r="K134" s="22">
        <f>D134-E134+F134</f>
        <v>30</v>
      </c>
      <c r="L134" s="1">
        <f>IF(K134-G134=0,0,"chyba")</f>
        <v>0</v>
      </c>
      <c r="M134" s="15"/>
      <c r="N134" s="24">
        <f>J134/I134</f>
        <v>0.6333333333333333</v>
      </c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</row>
    <row r="135" spans="1:44" ht="12.75">
      <c r="A135" s="18">
        <v>133</v>
      </c>
      <c r="B135" s="28">
        <v>2</v>
      </c>
      <c r="C135" s="20">
        <v>1</v>
      </c>
      <c r="D135" s="20">
        <v>0</v>
      </c>
      <c r="E135" s="18">
        <v>0</v>
      </c>
      <c r="F135" s="18">
        <f>G135+E135-D135</f>
        <v>24</v>
      </c>
      <c r="G135" s="18">
        <v>24</v>
      </c>
      <c r="H135" s="21" t="s">
        <v>150</v>
      </c>
      <c r="I135" s="20">
        <f>IF(C135=1,60,IF(C135=4,90,IF(C135=5,90,IF(C135=6,30,IF(C135=7,70,IF(C135=8,140,IF(C135=9,130,140)))))))</f>
        <v>60</v>
      </c>
      <c r="J135" s="20">
        <f>MAX(D135,G135)</f>
        <v>24</v>
      </c>
      <c r="K135" s="22">
        <f>D135-E135+F135</f>
        <v>24</v>
      </c>
      <c r="L135" s="1">
        <f>IF(K135-G135=0,0,"chyba")</f>
        <v>0</v>
      </c>
      <c r="M135" s="15"/>
      <c r="N135" s="24">
        <f>J135/I135</f>
        <v>0.4</v>
      </c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</row>
    <row r="136" spans="1:44" ht="12.75">
      <c r="A136" s="35">
        <v>207</v>
      </c>
      <c r="B136" s="30">
        <v>9</v>
      </c>
      <c r="C136" s="20">
        <v>1</v>
      </c>
      <c r="D136" s="20">
        <v>45</v>
      </c>
      <c r="E136" s="18">
        <v>19</v>
      </c>
      <c r="F136" s="18">
        <f>G136+E136-D136</f>
        <v>21</v>
      </c>
      <c r="G136" s="18">
        <v>47</v>
      </c>
      <c r="H136" s="21" t="s">
        <v>151</v>
      </c>
      <c r="I136" s="20">
        <f>IF(C136=1,60,IF(C136=4,90,IF(C136=5,90,IF(C136=6,30,IF(C136=7,70,IF(C136=8,140,IF(C136=9,130,140)))))))</f>
        <v>60</v>
      </c>
      <c r="J136" s="20">
        <f>MAX(D136,G136)</f>
        <v>47</v>
      </c>
      <c r="K136" s="22"/>
      <c r="M136" s="15"/>
      <c r="N136" s="24">
        <f>J136/I136</f>
        <v>0.7833333333333333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</row>
    <row r="137" spans="1:44" ht="12.75">
      <c r="A137" s="18">
        <v>133</v>
      </c>
      <c r="B137" s="28">
        <v>6</v>
      </c>
      <c r="C137" s="20">
        <v>1</v>
      </c>
      <c r="D137" s="20">
        <v>0</v>
      </c>
      <c r="E137" s="18">
        <v>0</v>
      </c>
      <c r="F137" s="18">
        <f>G137+E137-D137</f>
        <v>50</v>
      </c>
      <c r="G137" s="18">
        <v>50</v>
      </c>
      <c r="H137" s="21" t="s">
        <v>152</v>
      </c>
      <c r="I137" s="20">
        <f>IF(C137=1,60,IF(C137=4,90,IF(C137=5,90,IF(C137=6,30,IF(C137=7,70,IF(C137=8,140,IF(C137=9,130,140)))))))</f>
        <v>60</v>
      </c>
      <c r="J137" s="20">
        <f>MAX(D137,G137)</f>
        <v>50</v>
      </c>
      <c r="K137" s="22">
        <f>D137-E137+F137</f>
        <v>50</v>
      </c>
      <c r="L137" s="1">
        <f>IF(K137-G137=0,0,"chyba")</f>
        <v>0</v>
      </c>
      <c r="M137" s="15"/>
      <c r="N137" s="24">
        <f>J137/I137</f>
        <v>0.8333333333333334</v>
      </c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</row>
    <row r="138" spans="1:44" ht="12.75">
      <c r="A138" s="18">
        <v>175</v>
      </c>
      <c r="B138" s="28">
        <v>4</v>
      </c>
      <c r="C138" s="20">
        <v>1</v>
      </c>
      <c r="D138" s="20">
        <v>0</v>
      </c>
      <c r="E138" s="18">
        <v>0</v>
      </c>
      <c r="F138" s="18">
        <f>G138+E138-D138</f>
        <v>28</v>
      </c>
      <c r="G138" s="18">
        <v>28</v>
      </c>
      <c r="H138" s="21" t="s">
        <v>153</v>
      </c>
      <c r="I138" s="20">
        <f>IF(C138=1,60,IF(C138=4,90,IF(C138=5,90,IF(C138=6,30,IF(C138=7,70,IF(C138=8,140,IF(C138=9,130,140)))))))</f>
        <v>60</v>
      </c>
      <c r="J138" s="20">
        <f>MAX(D138,G138)</f>
        <v>28</v>
      </c>
      <c r="N138" s="24">
        <f>J138/I138</f>
        <v>0.4666666666666667</v>
      </c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</row>
    <row r="139" spans="1:44" ht="12.75">
      <c r="A139" s="18">
        <v>207</v>
      </c>
      <c r="B139" s="28">
        <v>7</v>
      </c>
      <c r="C139" s="20">
        <v>1</v>
      </c>
      <c r="D139" s="20">
        <v>55</v>
      </c>
      <c r="E139" s="18">
        <v>28</v>
      </c>
      <c r="F139" s="18">
        <v>34</v>
      </c>
      <c r="G139" s="18">
        <v>61</v>
      </c>
      <c r="H139" s="21" t="s">
        <v>154</v>
      </c>
      <c r="I139" s="20">
        <f>IF(C139=1,60,IF(C139=4,90,IF(C139=5,90,IF(C139=6,30,IF(C139=7,70,IF(C139=8,140,IF(C139=9,130,140)))))))</f>
        <v>60</v>
      </c>
      <c r="J139" s="20">
        <f>MAX(D139,G139)</f>
        <v>61</v>
      </c>
      <c r="N139" s="24">
        <f>J139/I139</f>
        <v>1.0166666666666666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</row>
    <row r="140" spans="1:44" ht="12.75">
      <c r="A140" s="18">
        <v>207</v>
      </c>
      <c r="B140" s="28">
        <v>6</v>
      </c>
      <c r="C140" s="20">
        <v>1</v>
      </c>
      <c r="D140" s="20">
        <v>18</v>
      </c>
      <c r="E140" s="18">
        <v>9</v>
      </c>
      <c r="F140" s="18">
        <f>G140+E140-D140</f>
        <v>17</v>
      </c>
      <c r="G140" s="18">
        <v>26</v>
      </c>
      <c r="H140" s="21" t="s">
        <v>155</v>
      </c>
      <c r="I140" s="20">
        <f>IF(C140=1,60,IF(C140=4,90,IF(C140=5,90,IF(C140=6,30,IF(C140=7,70,IF(C140=8,140,IF(C140=9,130,140)))))))</f>
        <v>60</v>
      </c>
      <c r="J140" s="20">
        <f>MAX(D140,G140)</f>
        <v>26</v>
      </c>
      <c r="N140" s="24">
        <f>J140/I140</f>
        <v>0.43333333333333335</v>
      </c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</row>
    <row r="141" spans="1:44" ht="12.75">
      <c r="A141" s="18">
        <v>133</v>
      </c>
      <c r="B141" s="28">
        <v>7</v>
      </c>
      <c r="C141" s="20">
        <v>1</v>
      </c>
      <c r="D141" s="20">
        <v>0</v>
      </c>
      <c r="E141" s="18">
        <v>0</v>
      </c>
      <c r="F141" s="18">
        <f>G141+E141-D141</f>
        <v>50</v>
      </c>
      <c r="G141" s="18">
        <v>50</v>
      </c>
      <c r="H141" s="21" t="s">
        <v>156</v>
      </c>
      <c r="I141" s="20">
        <f>IF(C141=1,60,IF(C141=4,90,IF(C141=5,90,IF(C141=6,30,IF(C141=7,70,IF(C141=8,140,IF(C141=9,130,140)))))))</f>
        <v>60</v>
      </c>
      <c r="J141" s="20">
        <f>MAX(D141,G141)</f>
        <v>50</v>
      </c>
      <c r="N141" s="24">
        <f>J141/I141</f>
        <v>0.8333333333333334</v>
      </c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</row>
    <row r="142" spans="1:44" ht="12.75">
      <c r="A142" s="18">
        <v>207</v>
      </c>
      <c r="B142" s="28">
        <v>1</v>
      </c>
      <c r="C142" s="20">
        <v>1</v>
      </c>
      <c r="D142" s="20">
        <v>42</v>
      </c>
      <c r="E142" s="18">
        <v>11</v>
      </c>
      <c r="F142" s="18">
        <f>G142+E142-D142</f>
        <v>31</v>
      </c>
      <c r="G142" s="18">
        <v>62</v>
      </c>
      <c r="H142" s="21" t="s">
        <v>157</v>
      </c>
      <c r="I142" s="20">
        <f>IF(C142=1,60,IF(C142=4,90,IF(C142=5,90,IF(C142=6,30,IF(C142=7,70,IF(C142=8,140,IF(C142=9,130,140)))))))</f>
        <v>60</v>
      </c>
      <c r="J142" s="20">
        <f>MAX(D142,G142)</f>
        <v>62</v>
      </c>
      <c r="N142" s="24">
        <f>J142/I142</f>
        <v>1.0333333333333334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</row>
    <row r="143" spans="1:44" ht="12.75">
      <c r="A143" s="18">
        <v>207</v>
      </c>
      <c r="B143" s="30">
        <v>3</v>
      </c>
      <c r="C143" s="20">
        <v>1</v>
      </c>
      <c r="D143" s="20">
        <v>16</v>
      </c>
      <c r="E143" s="18">
        <v>9</v>
      </c>
      <c r="F143" s="18">
        <f>G143+E143-D143</f>
        <v>23</v>
      </c>
      <c r="G143" s="18">
        <v>30</v>
      </c>
      <c r="H143" s="21" t="s">
        <v>158</v>
      </c>
      <c r="I143" s="20">
        <f>IF(C143=1,60,IF(C143=4,90,IF(C143=5,90,IF(C143=6,30,IF(C143=7,70,IF(C143=8,140,IF(C143=9,130,140)))))))</f>
        <v>60</v>
      </c>
      <c r="J143" s="20">
        <f>MAX(D143,G143)</f>
        <v>30</v>
      </c>
      <c r="N143" s="24">
        <f>J143/I143</f>
        <v>0.5</v>
      </c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</row>
    <row r="144" spans="1:44" ht="12.75">
      <c r="A144" s="18">
        <v>175</v>
      </c>
      <c r="B144" s="28">
        <v>8</v>
      </c>
      <c r="C144" s="20">
        <v>1</v>
      </c>
      <c r="D144" s="20">
        <v>0</v>
      </c>
      <c r="E144" s="18">
        <v>0</v>
      </c>
      <c r="F144" s="18">
        <f>G144+E144-D144</f>
        <v>17</v>
      </c>
      <c r="G144" s="18">
        <v>17</v>
      </c>
      <c r="H144" s="21" t="s">
        <v>159</v>
      </c>
      <c r="I144" s="20">
        <f>IF(C144=1,60,IF(C144=4,90,IF(C144=5,90,IF(C144=6,30,IF(C144=7,70,IF(C144=8,140,IF(C144=9,130,140)))))))</f>
        <v>60</v>
      </c>
      <c r="J144" s="20">
        <f>MAX(D144,G144)</f>
        <v>17</v>
      </c>
      <c r="N144" s="24">
        <f>J144/I144</f>
        <v>0.2833333333333333</v>
      </c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</row>
    <row r="145" spans="1:44" ht="12.75">
      <c r="A145" s="18">
        <v>133</v>
      </c>
      <c r="B145" s="28">
        <v>5</v>
      </c>
      <c r="C145" s="20">
        <v>1</v>
      </c>
      <c r="D145" s="20">
        <v>0</v>
      </c>
      <c r="E145" s="18">
        <v>0</v>
      </c>
      <c r="F145" s="18">
        <f>G145+E145-D145</f>
        <v>34</v>
      </c>
      <c r="G145" s="18">
        <v>34</v>
      </c>
      <c r="H145" s="21" t="s">
        <v>160</v>
      </c>
      <c r="I145" s="20">
        <f>IF(C145=1,60,IF(C145=4,90,IF(C145=5,90,IF(C145=6,30,IF(C145=7,70,IF(C145=8,140,IF(C145=9,130,140)))))))</f>
        <v>60</v>
      </c>
      <c r="J145" s="20">
        <f>MAX(D145,G145)</f>
        <v>34</v>
      </c>
      <c r="N145" s="24">
        <f>J145/I145</f>
        <v>0.5666666666666667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</row>
    <row r="146" spans="1:44" ht="12.75">
      <c r="A146" s="18">
        <v>207</v>
      </c>
      <c r="B146" s="30">
        <v>10</v>
      </c>
      <c r="C146" s="20">
        <v>1</v>
      </c>
      <c r="D146" s="20">
        <v>39</v>
      </c>
      <c r="E146" s="18">
        <v>10</v>
      </c>
      <c r="F146" s="18">
        <f>G146+E146-D146</f>
        <v>19</v>
      </c>
      <c r="G146" s="18">
        <v>48</v>
      </c>
      <c r="H146" s="21" t="s">
        <v>161</v>
      </c>
      <c r="I146" s="20">
        <f>IF(C146=1,60,IF(C146=4,90,IF(C146=5,90,IF(C146=6,30,IF(C146=7,70,IF(C146=8,140,IF(C146=9,130,140)))))))</f>
        <v>60</v>
      </c>
      <c r="J146" s="20">
        <f>MAX(D146,G146)</f>
        <v>48</v>
      </c>
      <c r="N146" s="24">
        <f>J146/I146</f>
        <v>0.8</v>
      </c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</row>
    <row r="147" spans="1:44" ht="12.75">
      <c r="A147" s="18">
        <v>133</v>
      </c>
      <c r="B147" s="19">
        <v>4</v>
      </c>
      <c r="C147" s="20">
        <v>1</v>
      </c>
      <c r="D147" s="20">
        <v>0</v>
      </c>
      <c r="E147" s="18">
        <v>0</v>
      </c>
      <c r="F147" s="18">
        <f>G147+E147-D147</f>
        <v>31</v>
      </c>
      <c r="G147" s="18">
        <v>31</v>
      </c>
      <c r="H147" s="21" t="s">
        <v>162</v>
      </c>
      <c r="I147" s="20">
        <f>IF(C147=1,60,IF(C147=4,90,IF(C147=5,90,IF(C147=6,30,IF(C147=7,70,IF(C147=8,140,IF(C147=9,130,140)))))))</f>
        <v>60</v>
      </c>
      <c r="J147" s="20">
        <f>MAX(D147,G147)</f>
        <v>31</v>
      </c>
      <c r="N147" s="24">
        <f>J147/I147</f>
        <v>0.5166666666666667</v>
      </c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</row>
    <row r="148" spans="1:44" ht="12.75">
      <c r="A148" s="18">
        <v>207</v>
      </c>
      <c r="B148" s="28">
        <v>2</v>
      </c>
      <c r="C148" s="20">
        <v>1</v>
      </c>
      <c r="D148" s="20">
        <v>42</v>
      </c>
      <c r="E148" s="18">
        <v>8</v>
      </c>
      <c r="F148" s="18">
        <f>G148+E148-D148</f>
        <v>31</v>
      </c>
      <c r="G148" s="18">
        <v>65</v>
      </c>
      <c r="H148" s="21" t="s">
        <v>163</v>
      </c>
      <c r="I148" s="20">
        <f>IF(C148=1,60,IF(C148=4,90,IF(C148=5,90,IF(C148=6,30,IF(C148=7,70,IF(C148=8,140,IF(C148=9,130,140)))))))</f>
        <v>60</v>
      </c>
      <c r="J148" s="20">
        <f>MAX(D148,G148)</f>
        <v>65</v>
      </c>
      <c r="N148" s="24">
        <f>J148/I148</f>
        <v>1.0833333333333333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</row>
    <row r="149" spans="1:44" ht="12.75">
      <c r="A149" s="18">
        <v>175</v>
      </c>
      <c r="B149" s="30">
        <v>2</v>
      </c>
      <c r="C149" s="20">
        <v>1</v>
      </c>
      <c r="D149" s="20">
        <v>0</v>
      </c>
      <c r="E149" s="18">
        <v>0</v>
      </c>
      <c r="F149" s="18">
        <f>G149+E149-D149</f>
        <v>28</v>
      </c>
      <c r="G149" s="18">
        <v>28</v>
      </c>
      <c r="H149" s="21" t="s">
        <v>164</v>
      </c>
      <c r="I149" s="20">
        <f>IF(C149=1,60,IF(C149=4,90,IF(C149=5,90,IF(C149=6,30,IF(C149=7,70,IF(C149=8,140,IF(C149=9,130,140)))))))</f>
        <v>60</v>
      </c>
      <c r="J149" s="20">
        <f>MAX(D149,G149)</f>
        <v>28</v>
      </c>
      <c r="N149" s="24">
        <f>J149/I149</f>
        <v>0.4666666666666667</v>
      </c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</row>
    <row r="150" spans="1:44" ht="12.75">
      <c r="A150" s="18">
        <v>133</v>
      </c>
      <c r="B150" s="28">
        <v>52</v>
      </c>
      <c r="C150" s="20">
        <v>1</v>
      </c>
      <c r="D150" s="20">
        <v>0</v>
      </c>
      <c r="E150" s="18">
        <v>0</v>
      </c>
      <c r="F150" s="18">
        <f>G150+E150-D150</f>
        <v>35</v>
      </c>
      <c r="G150" s="18">
        <v>35</v>
      </c>
      <c r="H150" s="21" t="s">
        <v>165</v>
      </c>
      <c r="I150" s="20">
        <f>IF(C150=1,60,IF(C150=4,90,IF(C150=5,90,IF(C150=6,30,IF(C150=7,70,IF(C150=8,140,IF(C150=9,130,140)))))))</f>
        <v>60</v>
      </c>
      <c r="J150" s="20">
        <f>MAX(D150,G150)</f>
        <v>35</v>
      </c>
      <c r="N150" s="24">
        <f>J150/I150</f>
        <v>0.5833333333333334</v>
      </c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</row>
    <row r="151" spans="1:44" ht="12.75">
      <c r="A151" s="18">
        <v>207</v>
      </c>
      <c r="B151" s="28">
        <v>5</v>
      </c>
      <c r="C151" s="20">
        <v>1</v>
      </c>
      <c r="D151" s="20">
        <v>62</v>
      </c>
      <c r="E151" s="18">
        <v>32</v>
      </c>
      <c r="F151" s="18">
        <f>G151+E151-D151</f>
        <v>36</v>
      </c>
      <c r="G151" s="18">
        <v>66</v>
      </c>
      <c r="H151" s="21" t="s">
        <v>166</v>
      </c>
      <c r="I151" s="20">
        <f>IF(C151=1,60,IF(C151=4,90,IF(C151=5,90,IF(C151=6,30,IF(C151=7,70,IF(C151=8,140,IF(C151=9,130,140)))))))</f>
        <v>60</v>
      </c>
      <c r="J151" s="20">
        <f>MAX(D151,G151)</f>
        <v>66</v>
      </c>
      <c r="N151" s="24">
        <f>J151/I151</f>
        <v>1.1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</row>
    <row r="152" spans="1:44" ht="12.75">
      <c r="A152" s="34">
        <v>133</v>
      </c>
      <c r="B152" s="28">
        <v>2</v>
      </c>
      <c r="C152" s="20">
        <v>1</v>
      </c>
      <c r="D152" s="20">
        <v>20</v>
      </c>
      <c r="E152" s="18">
        <v>5</v>
      </c>
      <c r="F152" s="18">
        <f>G152+E152-D152</f>
        <v>11</v>
      </c>
      <c r="G152" s="18">
        <v>26</v>
      </c>
      <c r="H152" s="21" t="s">
        <v>167</v>
      </c>
      <c r="I152" s="20">
        <f>IF(C152=1,60,IF(C152=4,90,IF(C152=5,90,IF(C152=6,30,IF(C152=7,70,IF(C152=8,140,IF(C152=9,130,140)))))))</f>
        <v>60</v>
      </c>
      <c r="J152" s="20">
        <f>MAX(D152,G152)</f>
        <v>26</v>
      </c>
      <c r="K152" s="22">
        <f>D152-E152+F152</f>
        <v>26</v>
      </c>
      <c r="L152" s="1">
        <f>IF(K152-G152=0,0,"chyba")</f>
        <v>0</v>
      </c>
      <c r="M152" s="15"/>
      <c r="N152" s="24">
        <f>J152/I152</f>
        <v>0.43333333333333335</v>
      </c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</row>
    <row r="153" spans="1:44" ht="12.75">
      <c r="A153" s="18">
        <v>207</v>
      </c>
      <c r="B153" s="19">
        <v>4</v>
      </c>
      <c r="C153" s="20">
        <v>1</v>
      </c>
      <c r="D153" s="20">
        <v>17</v>
      </c>
      <c r="E153" s="18">
        <v>7</v>
      </c>
      <c r="F153" s="18">
        <f>G153+E153-D153</f>
        <v>20</v>
      </c>
      <c r="G153" s="18">
        <v>30</v>
      </c>
      <c r="H153" s="21" t="s">
        <v>168</v>
      </c>
      <c r="I153" s="20">
        <f>IF(C153=1,60,IF(C153=4,90,IF(C153=5,90,IF(C153=6,30,IF(C153=7,70,IF(C153=8,140,IF(C153=9,130,140)))))))</f>
        <v>60</v>
      </c>
      <c r="J153" s="20">
        <f>MAX(D153,G153)</f>
        <v>30</v>
      </c>
      <c r="K153" s="22">
        <f>D153-E153+F153</f>
        <v>30</v>
      </c>
      <c r="L153" s="1">
        <f>IF(K153-G153=0,0,"chyba")</f>
        <v>0</v>
      </c>
      <c r="M153" s="15"/>
      <c r="N153" s="24">
        <f>J153/I153</f>
        <v>0.5</v>
      </c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</row>
    <row r="154" spans="1:44" ht="12.75">
      <c r="A154" s="18">
        <v>175</v>
      </c>
      <c r="B154" s="28">
        <v>6</v>
      </c>
      <c r="C154" s="20">
        <v>1</v>
      </c>
      <c r="D154" s="20">
        <v>0</v>
      </c>
      <c r="E154" s="18">
        <v>0</v>
      </c>
      <c r="F154" s="18">
        <f>G154+E154-D154</f>
        <v>14</v>
      </c>
      <c r="G154" s="18">
        <v>14</v>
      </c>
      <c r="H154" s="21" t="s">
        <v>169</v>
      </c>
      <c r="I154" s="20">
        <f>IF(C154=1,60,IF(C154=4,90,IF(C154=5,90,IF(C154=6,30,IF(C154=7,70,IF(C154=8,140,IF(C154=9,130,140)))))))</f>
        <v>60</v>
      </c>
      <c r="J154" s="20">
        <f>MAX(D154,G154)</f>
        <v>14</v>
      </c>
      <c r="K154" s="22">
        <f>D154-E154+F154</f>
        <v>14</v>
      </c>
      <c r="L154" s="1">
        <f>IF(K154-G154=0,0,"chyba")</f>
        <v>0</v>
      </c>
      <c r="M154" s="15"/>
      <c r="N154" s="24">
        <f>J154/I154</f>
        <v>0.23333333333333334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</row>
    <row r="155" spans="1:44" ht="12.75">
      <c r="A155" s="18">
        <v>207</v>
      </c>
      <c r="B155" s="28">
        <v>7</v>
      </c>
      <c r="C155" s="20">
        <v>1</v>
      </c>
      <c r="D155" s="20">
        <v>17</v>
      </c>
      <c r="E155" s="18">
        <v>7</v>
      </c>
      <c r="F155" s="18">
        <f>G155+E155-D155</f>
        <v>20</v>
      </c>
      <c r="G155" s="18">
        <v>30</v>
      </c>
      <c r="H155" s="21" t="s">
        <v>168</v>
      </c>
      <c r="I155" s="20">
        <f>IF(C155=1,60,IF(C155=4,90,IF(C155=5,90,IF(C155=6,30,IF(C155=7,70,IF(C155=8,140,IF(C155=9,130,140)))))))</f>
        <v>60</v>
      </c>
      <c r="J155" s="20">
        <f>MAX(D155,G155)</f>
        <v>30</v>
      </c>
      <c r="K155" s="22">
        <f>D155-E155+F155</f>
        <v>30</v>
      </c>
      <c r="L155" s="1">
        <f>IF(K155-G155=0,0,"chyba")</f>
        <v>0</v>
      </c>
      <c r="M155" s="15"/>
      <c r="N155" s="24">
        <f>J155/I155</f>
        <v>0.5</v>
      </c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</row>
    <row r="156" spans="1:44" ht="12.75">
      <c r="A156" s="18">
        <v>133</v>
      </c>
      <c r="B156" s="28">
        <v>6</v>
      </c>
      <c r="C156" s="20">
        <v>1</v>
      </c>
      <c r="D156" s="20">
        <v>0</v>
      </c>
      <c r="E156" s="18">
        <v>0</v>
      </c>
      <c r="F156" s="18">
        <f>G156+E156-D156</f>
        <v>27</v>
      </c>
      <c r="G156" s="18">
        <v>27</v>
      </c>
      <c r="H156" s="21" t="s">
        <v>170</v>
      </c>
      <c r="I156" s="20">
        <f>IF(C156=1,60,IF(C156=4,90,IF(C156=5,90,IF(C156=6,30,IF(C156=7,70,IF(C156=8,140,IF(C156=9,130,140)))))))</f>
        <v>60</v>
      </c>
      <c r="J156" s="20">
        <f>MAX(D156,G156)</f>
        <v>27</v>
      </c>
      <c r="K156" s="22">
        <f>D156-E156+F156</f>
        <v>27</v>
      </c>
      <c r="L156" s="1">
        <f>IF(K156-G156=0,0,"chyba")</f>
        <v>0</v>
      </c>
      <c r="M156" s="15"/>
      <c r="N156" s="24">
        <f>J156/I156</f>
        <v>0.45</v>
      </c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</row>
    <row r="157" spans="1:44" ht="12.75">
      <c r="A157" s="18">
        <v>207</v>
      </c>
      <c r="B157" s="28">
        <v>1</v>
      </c>
      <c r="C157" s="20">
        <v>1</v>
      </c>
      <c r="D157" s="20">
        <v>26</v>
      </c>
      <c r="E157" s="18">
        <v>7</v>
      </c>
      <c r="F157" s="18">
        <f>G157+E157-D157</f>
        <v>11</v>
      </c>
      <c r="G157" s="18">
        <v>30</v>
      </c>
      <c r="H157" s="21" t="s">
        <v>171</v>
      </c>
      <c r="I157" s="20">
        <f>IF(C157=1,60,IF(C157=4,90,IF(C157=5,90,IF(C157=6,30,IF(C157=7,70,IF(C157=8,140,IF(C157=9,130,140)))))))</f>
        <v>60</v>
      </c>
      <c r="J157" s="20">
        <f>MAX(D157,G157)</f>
        <v>30</v>
      </c>
      <c r="K157" s="22">
        <f>D157-E157+F157</f>
        <v>30</v>
      </c>
      <c r="L157" s="1">
        <f>IF(K157-G157=0,0,"chyba")</f>
        <v>0</v>
      </c>
      <c r="M157" s="15"/>
      <c r="N157" s="24">
        <f>J157/I157</f>
        <v>0.5</v>
      </c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</row>
    <row r="158" spans="1:44" ht="12.75">
      <c r="A158" s="18">
        <v>207</v>
      </c>
      <c r="B158" s="30">
        <v>3</v>
      </c>
      <c r="C158" s="20">
        <v>1</v>
      </c>
      <c r="D158" s="20">
        <v>19</v>
      </c>
      <c r="E158" s="18">
        <v>4</v>
      </c>
      <c r="F158" s="18">
        <f>G158+E158-D158</f>
        <v>10</v>
      </c>
      <c r="G158" s="18">
        <v>25</v>
      </c>
      <c r="H158" s="21" t="s">
        <v>172</v>
      </c>
      <c r="I158" s="20">
        <f>IF(C158=1,60,IF(C158=4,90,IF(C158=5,90,IF(C158=6,30,IF(C158=7,70,IF(C158=8,140,IF(C158=9,130,140)))))))</f>
        <v>60</v>
      </c>
      <c r="J158" s="20">
        <f>MAX(D158,G158)</f>
        <v>25</v>
      </c>
      <c r="K158" s="22">
        <f>D158-E158+F158</f>
        <v>25</v>
      </c>
      <c r="L158" s="1">
        <f>IF(K158-G158=0,0,"chyba")</f>
        <v>0</v>
      </c>
      <c r="M158" s="15"/>
      <c r="N158" s="24">
        <f>J158/I158</f>
        <v>0.4166666666666667</v>
      </c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</row>
    <row r="159" spans="1:44" ht="12.75">
      <c r="A159" s="18">
        <v>133</v>
      </c>
      <c r="B159" s="28">
        <v>7</v>
      </c>
      <c r="C159" s="20">
        <v>1</v>
      </c>
      <c r="D159" s="20">
        <v>0</v>
      </c>
      <c r="E159" s="18">
        <v>0</v>
      </c>
      <c r="F159" s="18">
        <f>G159+E159-D159</f>
        <v>23</v>
      </c>
      <c r="G159" s="18">
        <v>23</v>
      </c>
      <c r="H159" s="21" t="s">
        <v>173</v>
      </c>
      <c r="I159" s="20">
        <f>IF(C159=1,60,IF(C159=4,90,IF(C159=5,90,IF(C159=6,30,IF(C159=7,70,IF(C159=8,140,IF(C159=9,130,140)))))))</f>
        <v>60</v>
      </c>
      <c r="J159" s="20">
        <f>MAX(D159,G159)</f>
        <v>23</v>
      </c>
      <c r="K159" s="22">
        <f>D159-E159+F159</f>
        <v>23</v>
      </c>
      <c r="L159" s="1">
        <f>IF(K159-G159=0,0,"chyba")</f>
        <v>0</v>
      </c>
      <c r="M159" s="29"/>
      <c r="N159" s="24">
        <f>J159/I159</f>
        <v>0.38333333333333336</v>
      </c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</row>
    <row r="160" spans="1:44" ht="12.75">
      <c r="A160" s="18">
        <v>175</v>
      </c>
      <c r="B160" s="28">
        <v>1</v>
      </c>
      <c r="C160" s="20">
        <v>1</v>
      </c>
      <c r="D160" s="20">
        <v>0</v>
      </c>
      <c r="E160" s="18">
        <v>0</v>
      </c>
      <c r="F160" s="18">
        <f>G160+E160-D160</f>
        <v>19</v>
      </c>
      <c r="G160" s="18">
        <v>19</v>
      </c>
      <c r="H160" s="21" t="s">
        <v>174</v>
      </c>
      <c r="I160" s="20">
        <f>IF(C160=1,60,IF(C160=4,90,IF(C160=5,90,IF(C160=6,30,IF(C160=7,70,IF(C160=8,140,IF(C160=9,130,140)))))))</f>
        <v>60</v>
      </c>
      <c r="J160" s="20">
        <f>MAX(D160,G160)</f>
        <v>19</v>
      </c>
      <c r="K160" s="22">
        <f>D160-E160+F160</f>
        <v>19</v>
      </c>
      <c r="L160" s="1">
        <f>IF(K160-G160=0,0,"chyba")</f>
        <v>0</v>
      </c>
      <c r="M160" s="15"/>
      <c r="N160" s="24">
        <f>J160/I160</f>
        <v>0.31666666666666665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</row>
    <row r="161" spans="1:44" ht="12.75">
      <c r="A161" s="18">
        <v>207</v>
      </c>
      <c r="B161" s="28">
        <v>2</v>
      </c>
      <c r="C161" s="20">
        <v>1</v>
      </c>
      <c r="D161" s="20">
        <v>25</v>
      </c>
      <c r="E161" s="18">
        <v>6</v>
      </c>
      <c r="F161" s="18">
        <v>35</v>
      </c>
      <c r="G161" s="18">
        <v>35</v>
      </c>
      <c r="H161" s="21" t="s">
        <v>175</v>
      </c>
      <c r="I161" s="20">
        <f>IF(C161=1,60,IF(C161=4,90,IF(C161=5,90,IF(C161=6,30,IF(C161=7,70,IF(C161=8,140,IF(C161=9,130,140)))))))</f>
        <v>60</v>
      </c>
      <c r="J161" s="20">
        <f>MAX(D161,G161)</f>
        <v>35</v>
      </c>
      <c r="K161" s="22">
        <f>D161-E161+F161</f>
        <v>54</v>
      </c>
      <c r="L161" s="1" t="str">
        <f>IF(K161-G161=0,0,"chyba")</f>
        <v>chyba</v>
      </c>
      <c r="M161" s="15"/>
      <c r="N161" s="24">
        <f>J161/I161</f>
        <v>0.5833333333333334</v>
      </c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</row>
    <row r="162" spans="1:44" ht="12.75">
      <c r="A162" s="18">
        <v>133</v>
      </c>
      <c r="B162" s="28"/>
      <c r="C162" s="20">
        <v>1</v>
      </c>
      <c r="D162" s="20">
        <v>0</v>
      </c>
      <c r="E162" s="18">
        <v>0</v>
      </c>
      <c r="F162" s="18">
        <f>G162+E162-D162</f>
        <v>10</v>
      </c>
      <c r="G162" s="18">
        <v>10</v>
      </c>
      <c r="H162" s="21" t="s">
        <v>176</v>
      </c>
      <c r="I162" s="20">
        <f>IF(C162=1,60,IF(C162=4,90,IF(C162=5,90,IF(C162=6,30,IF(C162=7,70,IF(C162=8,140,IF(C162=9,130,140)))))))</f>
        <v>60</v>
      </c>
      <c r="J162" s="20">
        <f>MAX(D162,G162)</f>
        <v>10</v>
      </c>
      <c r="N162" s="24">
        <f>J162/I162</f>
        <v>0.16666666666666666</v>
      </c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</row>
    <row r="163" spans="1:44" ht="12.75">
      <c r="A163" s="18">
        <v>175</v>
      </c>
      <c r="B163" s="19"/>
      <c r="C163" s="20">
        <v>1</v>
      </c>
      <c r="D163" s="20">
        <v>0</v>
      </c>
      <c r="E163" s="18">
        <v>0</v>
      </c>
      <c r="F163" s="18">
        <f>G163+E163-D163</f>
        <v>25</v>
      </c>
      <c r="G163" s="18">
        <v>25</v>
      </c>
      <c r="H163" s="21" t="s">
        <v>177</v>
      </c>
      <c r="I163" s="20">
        <f>IF(C163=1,60,IF(C163=4,90,IF(C163=5,90,IF(C163=6,30,IF(C163=7,70,IF(C163=8,140,IF(C163=9,130,140)))))))</f>
        <v>60</v>
      </c>
      <c r="J163" s="20">
        <f>MAX(D163,G163)</f>
        <v>25</v>
      </c>
      <c r="N163" s="24">
        <f>J163/I163</f>
        <v>0.4166666666666667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</row>
    <row r="164" spans="1:44" ht="12.75">
      <c r="A164" s="18">
        <v>207</v>
      </c>
      <c r="B164" s="28"/>
      <c r="C164" s="20">
        <v>1</v>
      </c>
      <c r="D164" s="20">
        <v>26</v>
      </c>
      <c r="E164" s="18">
        <v>9</v>
      </c>
      <c r="F164" s="18">
        <f>G164+E164-D164</f>
        <v>20</v>
      </c>
      <c r="G164" s="18">
        <v>37</v>
      </c>
      <c r="H164" s="21" t="s">
        <v>178</v>
      </c>
      <c r="I164" s="20">
        <f>IF(C164=1,60,IF(C164=4,90,IF(C164=5,90,IF(C164=6,30,IF(C164=7,70,IF(C164=8,140,IF(C164=9,130,140)))))))</f>
        <v>60</v>
      </c>
      <c r="J164" s="20">
        <f>MAX(D164,G164)</f>
        <v>37</v>
      </c>
      <c r="N164" s="24">
        <f>J164/I164</f>
        <v>0.6166666666666667</v>
      </c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</row>
    <row r="165" spans="1:44" ht="12.75">
      <c r="A165" s="18">
        <v>133</v>
      </c>
      <c r="B165" s="30"/>
      <c r="C165" s="20">
        <v>1</v>
      </c>
      <c r="D165" s="20">
        <v>0</v>
      </c>
      <c r="E165" s="18">
        <v>0</v>
      </c>
      <c r="F165" s="18">
        <f>G165+E165-D165</f>
        <v>36</v>
      </c>
      <c r="G165" s="18">
        <v>36</v>
      </c>
      <c r="H165" s="21" t="s">
        <v>179</v>
      </c>
      <c r="I165" s="20">
        <f>IF(C165=1,60,IF(C165=4,90,IF(C165=5,90,IF(C165=6,30,IF(C165=7,70,IF(C165=8,140,IF(C165=9,130,140)))))))</f>
        <v>60</v>
      </c>
      <c r="J165" s="20">
        <f>MAX(D165,G165)</f>
        <v>36</v>
      </c>
      <c r="N165" s="24">
        <f>J165/I165</f>
        <v>0.6</v>
      </c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</row>
    <row r="166" spans="1:44" ht="12.75">
      <c r="A166" s="18">
        <v>207</v>
      </c>
      <c r="B166" s="19"/>
      <c r="C166" s="20">
        <v>1</v>
      </c>
      <c r="D166" s="20">
        <v>40</v>
      </c>
      <c r="E166" s="18">
        <v>14</v>
      </c>
      <c r="F166" s="18">
        <f>G166+E166-D166</f>
        <v>16</v>
      </c>
      <c r="G166" s="18">
        <v>42</v>
      </c>
      <c r="H166" s="21" t="s">
        <v>180</v>
      </c>
      <c r="I166" s="20">
        <f>IF(C166=1,60,IF(C166=4,90,IF(C166=5,90,IF(C166=6,30,IF(C166=7,70,IF(C166=8,140,IF(C166=9,130,140)))))))</f>
        <v>60</v>
      </c>
      <c r="J166" s="20">
        <f>MAX(D166,G166)</f>
        <v>42</v>
      </c>
      <c r="N166" s="24">
        <f>J166/I166</f>
        <v>0.7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</row>
    <row r="167" spans="1:44" ht="12.75">
      <c r="A167" s="18">
        <v>175</v>
      </c>
      <c r="B167" s="30"/>
      <c r="C167" s="20">
        <v>1</v>
      </c>
      <c r="D167" s="20">
        <v>0</v>
      </c>
      <c r="E167" s="18">
        <v>0</v>
      </c>
      <c r="F167" s="18">
        <f>G167+E167-D167</f>
        <v>6</v>
      </c>
      <c r="G167" s="18">
        <v>6</v>
      </c>
      <c r="H167" s="21" t="s">
        <v>181</v>
      </c>
      <c r="I167" s="20">
        <f>IF(C167=1,60,IF(C167=4,90,IF(C167=5,90,IF(C167=6,30,IF(C167=7,70,IF(C167=8,140,IF(C167=9,130,140)))))))</f>
        <v>60</v>
      </c>
      <c r="J167" s="20">
        <f>MAX(D167,G167)</f>
        <v>6</v>
      </c>
      <c r="N167" s="24">
        <f>J167/I167</f>
        <v>0.1</v>
      </c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</row>
    <row r="168" spans="1:44" ht="12.75">
      <c r="A168" s="18">
        <v>133</v>
      </c>
      <c r="B168" s="28"/>
      <c r="C168" s="20">
        <v>1</v>
      </c>
      <c r="D168" s="20">
        <v>0</v>
      </c>
      <c r="E168" s="18">
        <v>0</v>
      </c>
      <c r="F168" s="18">
        <f>G168+E168-D168</f>
        <v>43</v>
      </c>
      <c r="G168" s="18">
        <v>43</v>
      </c>
      <c r="H168" s="21" t="s">
        <v>182</v>
      </c>
      <c r="I168" s="20">
        <f>IF(C168=1,60,IF(C168=4,90,IF(C168=5,90,IF(C168=6,30,IF(C168=7,70,IF(C168=8,140,IF(C168=9,130,140)))))))</f>
        <v>60</v>
      </c>
      <c r="J168" s="20">
        <f>MAX(D168,G168)</f>
        <v>43</v>
      </c>
      <c r="N168" s="24">
        <f>J168/I168</f>
        <v>0.7166666666666667</v>
      </c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</row>
    <row r="169" spans="1:44" ht="12.75">
      <c r="A169" s="18">
        <v>207</v>
      </c>
      <c r="B169" s="28"/>
      <c r="C169" s="20">
        <v>1</v>
      </c>
      <c r="D169" s="20">
        <v>40</v>
      </c>
      <c r="E169" s="18">
        <v>10</v>
      </c>
      <c r="F169" s="18">
        <f>G169+E169-D169</f>
        <v>30</v>
      </c>
      <c r="G169" s="18">
        <v>60</v>
      </c>
      <c r="H169" s="21" t="s">
        <v>183</v>
      </c>
      <c r="I169" s="20">
        <f>IF(C169=1,60,IF(C169=4,90,IF(C169=5,90,IF(C169=6,30,IF(C169=7,70,IF(C169=8,140,IF(C169=9,130,140)))))))</f>
        <v>60</v>
      </c>
      <c r="J169" s="20">
        <f>MAX(D169,G169)</f>
        <v>60</v>
      </c>
      <c r="K169" s="22">
        <f>D169-E169+F169</f>
        <v>60</v>
      </c>
      <c r="L169" s="1">
        <f>IF(K169-G169=0,0,"chyba")</f>
        <v>0</v>
      </c>
      <c r="M169" s="15"/>
      <c r="N169" s="24">
        <f>J169/I169</f>
        <v>1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</row>
    <row r="170" spans="1:44" ht="12.75">
      <c r="A170" s="18">
        <v>133</v>
      </c>
      <c r="B170" s="28"/>
      <c r="C170" s="20">
        <v>1</v>
      </c>
      <c r="D170" s="20">
        <v>0</v>
      </c>
      <c r="E170" s="18">
        <v>0</v>
      </c>
      <c r="F170" s="18">
        <f>G170+E170-D170</f>
        <v>34</v>
      </c>
      <c r="G170" s="18">
        <v>34</v>
      </c>
      <c r="H170" s="21" t="s">
        <v>184</v>
      </c>
      <c r="I170" s="20">
        <f>IF(C170=1,60,IF(C170=4,90,IF(C170=5,90,IF(C170=6,30,IF(C170=7,70,IF(C170=8,140,IF(C170=9,130,140)))))))</f>
        <v>60</v>
      </c>
      <c r="J170" s="20">
        <f>MAX(D170,G170)</f>
        <v>34</v>
      </c>
      <c r="K170" s="22">
        <f>D170-E170+F170</f>
        <v>34</v>
      </c>
      <c r="L170" s="1">
        <f>IF(K170-G170=0,0,"chyba")</f>
        <v>0</v>
      </c>
      <c r="M170" s="15"/>
      <c r="N170" s="24">
        <f>J170/I170</f>
        <v>0.5666666666666667</v>
      </c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</row>
    <row r="171" spans="1:44" ht="12.75">
      <c r="A171" s="36" t="s">
        <v>185</v>
      </c>
      <c r="B171" s="37"/>
      <c r="C171" s="38"/>
      <c r="D171" s="36">
        <f>SUM(D9:D170)</f>
        <v>2348</v>
      </c>
      <c r="E171" s="36">
        <f>SUM(E9:E170)</f>
        <v>902</v>
      </c>
      <c r="F171" s="36">
        <f>SUM(F9:F170)</f>
        <v>4596</v>
      </c>
      <c r="G171" s="36">
        <f>SUM(G9:G170)</f>
        <v>6106</v>
      </c>
      <c r="H171" s="36"/>
      <c r="I171" s="36">
        <f>SUM(I9:I170)</f>
        <v>9720</v>
      </c>
      <c r="J171" s="36">
        <f>SUM(J9:J170)</f>
        <v>6178</v>
      </c>
      <c r="N171" s="39">
        <f>J171/I171</f>
        <v>0.6355967078189301</v>
      </c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1"/>
      <c r="AB171" s="41"/>
      <c r="AC171" s="41"/>
      <c r="AD171" s="41"/>
      <c r="AE171" s="41"/>
      <c r="AF171" s="41"/>
      <c r="AG171" s="41"/>
      <c r="AH171" s="41"/>
      <c r="AI171" s="42"/>
      <c r="AJ171" s="42"/>
      <c r="AK171" s="42"/>
      <c r="AL171" s="42"/>
      <c r="AM171" s="42"/>
      <c r="AN171" s="42"/>
      <c r="AO171" s="42"/>
      <c r="AP171" s="42"/>
      <c r="AQ171" s="42"/>
      <c r="AR171" s="43"/>
    </row>
    <row r="172" spans="1:34" ht="12.75">
      <c r="A172" s="1" t="s">
        <v>186</v>
      </c>
      <c r="O172" s="44"/>
      <c r="P172" s="44"/>
      <c r="Q172" s="44"/>
      <c r="R172" s="44" t="s">
        <v>187</v>
      </c>
      <c r="S172" s="44"/>
      <c r="T172" s="44"/>
      <c r="U172" s="44"/>
      <c r="V172" s="44"/>
      <c r="W172" s="44"/>
      <c r="X172" s="44"/>
      <c r="Y172" s="45"/>
      <c r="Z172" s="46"/>
      <c r="AA172" s="46"/>
      <c r="AB172" s="46" t="s">
        <v>188</v>
      </c>
      <c r="AC172" s="46"/>
      <c r="AD172" s="46"/>
      <c r="AE172" s="46"/>
      <c r="AF172" s="46"/>
      <c r="AG172" s="46"/>
      <c r="AH172" s="46"/>
    </row>
    <row r="173" spans="1:8" ht="12.75">
      <c r="A173" s="9" t="s">
        <v>189</v>
      </c>
      <c r="B173" s="9"/>
      <c r="C173" s="1" t="s">
        <v>190</v>
      </c>
      <c r="F173" s="9" t="s">
        <v>191</v>
      </c>
      <c r="G173" s="9"/>
      <c r="H173" s="1" t="s">
        <v>190</v>
      </c>
    </row>
    <row r="174" spans="1:8" ht="12.75">
      <c r="A174" s="9" t="s">
        <v>192</v>
      </c>
      <c r="B174" s="9"/>
      <c r="C174" s="9">
        <f>SUM(J15:J24)</f>
        <v>280</v>
      </c>
      <c r="F174" s="9" t="s">
        <v>192</v>
      </c>
      <c r="G174" s="9"/>
      <c r="H174" s="9">
        <v>354</v>
      </c>
    </row>
    <row r="175" spans="1:8" ht="12.75">
      <c r="A175" s="9" t="s">
        <v>193</v>
      </c>
      <c r="B175" s="9"/>
      <c r="C175" s="9">
        <f>SUM(J25:J33)</f>
        <v>371</v>
      </c>
      <c r="F175" s="9" t="s">
        <v>193</v>
      </c>
      <c r="G175" s="9"/>
      <c r="H175" s="9">
        <v>307</v>
      </c>
    </row>
    <row r="176" spans="1:8" ht="12.75">
      <c r="A176" s="9" t="s">
        <v>194</v>
      </c>
      <c r="B176" s="9"/>
      <c r="C176" s="9">
        <f>SUM(J34:J44)</f>
        <v>326</v>
      </c>
      <c r="F176" s="9" t="s">
        <v>194</v>
      </c>
      <c r="G176" s="9"/>
      <c r="H176" s="9">
        <v>348</v>
      </c>
    </row>
    <row r="177" spans="1:8" ht="12.75">
      <c r="A177" s="9" t="s">
        <v>195</v>
      </c>
      <c r="B177" s="9"/>
      <c r="C177" s="9">
        <f>SUM(J53:J63)</f>
        <v>451</v>
      </c>
      <c r="F177" s="9" t="s">
        <v>195</v>
      </c>
      <c r="G177" s="9"/>
      <c r="H177" s="9">
        <v>368</v>
      </c>
    </row>
    <row r="178" spans="1:8" ht="12.75">
      <c r="A178" s="9" t="s">
        <v>196</v>
      </c>
      <c r="B178" s="9"/>
      <c r="C178" s="9">
        <f>SUM(J56:J67)</f>
        <v>486</v>
      </c>
      <c r="F178" s="9" t="s">
        <v>196</v>
      </c>
      <c r="G178" s="9"/>
      <c r="H178" s="9">
        <v>393</v>
      </c>
    </row>
    <row r="179" spans="1:8" ht="12.75">
      <c r="A179" s="9" t="s">
        <v>197</v>
      </c>
      <c r="B179" s="9"/>
      <c r="C179" s="9">
        <f>SUM(J68:J79)</f>
        <v>479</v>
      </c>
      <c r="F179" s="9" t="s">
        <v>197</v>
      </c>
      <c r="G179" s="9"/>
      <c r="H179" s="9">
        <v>396</v>
      </c>
    </row>
    <row r="180" spans="1:8" ht="12.75">
      <c r="A180" s="9" t="s">
        <v>198</v>
      </c>
      <c r="B180" s="9"/>
      <c r="C180" s="9">
        <f>SUM(J87:J98)</f>
        <v>569</v>
      </c>
      <c r="F180" s="9" t="s">
        <v>198</v>
      </c>
      <c r="G180" s="9"/>
      <c r="H180" s="9">
        <v>444</v>
      </c>
    </row>
    <row r="181" spans="1:8" ht="12.75">
      <c r="A181" s="9" t="s">
        <v>199</v>
      </c>
      <c r="B181" s="9"/>
      <c r="C181" s="9">
        <f>SUM(J80:J91)</f>
        <v>499</v>
      </c>
      <c r="F181" s="9" t="s">
        <v>199</v>
      </c>
      <c r="G181" s="9"/>
      <c r="H181" s="9">
        <v>487</v>
      </c>
    </row>
    <row r="182" spans="1:8" ht="12.75">
      <c r="A182" s="9" t="s">
        <v>200</v>
      </c>
      <c r="B182" s="9"/>
      <c r="C182" s="9">
        <f>SUM(J104:J115)</f>
        <v>488</v>
      </c>
      <c r="F182" s="9" t="s">
        <v>200</v>
      </c>
      <c r="G182" s="9"/>
      <c r="H182" s="9">
        <v>512</v>
      </c>
    </row>
    <row r="183" spans="1:8" ht="12.75">
      <c r="A183" s="9" t="s">
        <v>201</v>
      </c>
      <c r="B183" s="9"/>
      <c r="C183" s="9">
        <f>SUM(J116:J125)</f>
        <v>434</v>
      </c>
      <c r="F183" s="9" t="s">
        <v>201</v>
      </c>
      <c r="G183" s="9"/>
      <c r="H183" s="9">
        <v>373</v>
      </c>
    </row>
    <row r="184" spans="1:8" ht="12.75">
      <c r="A184" s="9" t="s">
        <v>202</v>
      </c>
      <c r="B184" s="9"/>
      <c r="C184" s="9">
        <f>SUM(J126:J135)</f>
        <v>431</v>
      </c>
      <c r="F184" s="9" t="s">
        <v>202</v>
      </c>
      <c r="G184" s="9"/>
      <c r="H184" s="9">
        <v>352</v>
      </c>
    </row>
    <row r="185" spans="1:8" ht="12.75">
      <c r="A185" s="9" t="s">
        <v>203</v>
      </c>
      <c r="B185" s="9"/>
      <c r="C185" s="9">
        <f>SUM(J136:J144)</f>
        <v>371</v>
      </c>
      <c r="F185" s="9" t="s">
        <v>203</v>
      </c>
      <c r="G185" s="9"/>
      <c r="H185" s="9">
        <v>315</v>
      </c>
    </row>
    <row r="186" spans="1:8" ht="12.75">
      <c r="A186" s="9" t="s">
        <v>204</v>
      </c>
      <c r="B186" s="9"/>
      <c r="C186" s="9">
        <f>SUM(J145:J151)</f>
        <v>307</v>
      </c>
      <c r="F186" s="9" t="s">
        <v>204</v>
      </c>
      <c r="G186" s="9"/>
      <c r="H186" s="9">
        <v>242</v>
      </c>
    </row>
    <row r="187" spans="1:8" ht="12.75">
      <c r="A187" s="9" t="s">
        <v>205</v>
      </c>
      <c r="B187" s="9"/>
      <c r="C187" s="9">
        <f>SUM(J152:J158)</f>
        <v>182</v>
      </c>
      <c r="F187" s="9" t="s">
        <v>205</v>
      </c>
      <c r="G187" s="9"/>
      <c r="H187" s="9">
        <v>191</v>
      </c>
    </row>
    <row r="188" spans="1:8" ht="12.75">
      <c r="A188" s="9" t="s">
        <v>206</v>
      </c>
      <c r="B188" s="9"/>
      <c r="C188" s="9">
        <f>SUM(J159:J164)</f>
        <v>149</v>
      </c>
      <c r="F188"/>
      <c r="G188"/>
      <c r="H188"/>
    </row>
    <row r="189" spans="1:3" ht="12.75">
      <c r="A189" s="9" t="s">
        <v>207</v>
      </c>
      <c r="B189" s="9"/>
      <c r="C189" s="9">
        <f>SUM(J165:J168)</f>
        <v>127</v>
      </c>
    </row>
    <row r="192" ht="12.75">
      <c r="H192" s="47"/>
    </row>
    <row r="193" ht="12.75">
      <c r="H193" s="47"/>
    </row>
  </sheetData>
  <sheetProtection selectLockedCells="1" selectUnlockedCells="1"/>
  <conditionalFormatting sqref="O9:AH171">
    <cfRule type="expression" priority="1" dxfId="0" stopIfTrue="1">
      <formula>($J9/$I9)&gt;=O$8</formula>
    </cfRule>
  </conditionalFormatting>
  <conditionalFormatting sqref="AI9:AR171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208</v>
      </c>
      <c r="H1" s="6"/>
      <c r="I1" s="6" t="s">
        <v>2</v>
      </c>
      <c r="J1" s="2" t="s">
        <v>209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210</v>
      </c>
      <c r="K2" s="7"/>
    </row>
    <row r="3" spans="1:8" ht="12.75">
      <c r="A3" s="7"/>
      <c r="H3" s="2" t="s">
        <v>8</v>
      </c>
    </row>
    <row r="4" spans="1:17" ht="12.75">
      <c r="A4" s="7" t="s">
        <v>9</v>
      </c>
      <c r="C4" s="1" t="s">
        <v>211</v>
      </c>
      <c r="H4" s="6" t="s">
        <v>11</v>
      </c>
      <c r="I4" s="1" t="s">
        <v>212</v>
      </c>
      <c r="N4" s="3" t="s">
        <v>13</v>
      </c>
      <c r="Q4" s="1" t="s">
        <v>213</v>
      </c>
    </row>
    <row r="6" ht="12.75">
      <c r="A6" s="9" t="s">
        <v>214</v>
      </c>
    </row>
    <row r="8" spans="1:44" s="23" customFormat="1" ht="12.75">
      <c r="A8" s="10" t="s">
        <v>17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23</v>
      </c>
      <c r="H8" s="12" t="s">
        <v>24</v>
      </c>
      <c r="I8" s="11" t="s">
        <v>25</v>
      </c>
      <c r="J8" s="13" t="s">
        <v>26</v>
      </c>
      <c r="K8" s="14" t="s">
        <v>27</v>
      </c>
      <c r="L8" s="14" t="s">
        <v>27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3" customFormat="1" ht="12.75">
      <c r="A9" s="18">
        <v>1</v>
      </c>
      <c r="B9" s="18">
        <v>6</v>
      </c>
      <c r="C9" s="20">
        <v>8</v>
      </c>
      <c r="D9" s="20">
        <v>5</v>
      </c>
      <c r="E9" s="18">
        <v>0</v>
      </c>
      <c r="F9" s="18">
        <v>0</v>
      </c>
      <c r="G9" s="18">
        <v>5</v>
      </c>
      <c r="H9" s="21" t="s">
        <v>215</v>
      </c>
      <c r="I9" s="20">
        <f>IF(C9=1,60,IF(C9=4,90,IF(C9=5,90,IF(C9=6,30,IF(C9=7,70,IF(C9=8,140,IF(C9=9,130,140)))))))</f>
        <v>140</v>
      </c>
      <c r="J9" s="20">
        <f>MAX(D9,G9)</f>
        <v>5</v>
      </c>
      <c r="K9" s="22">
        <f>D9-E9+F9</f>
        <v>5</v>
      </c>
      <c r="L9" s="23">
        <f>IF(K9-G9=0,0,"chyba")</f>
        <v>0</v>
      </c>
      <c r="M9" s="15"/>
      <c r="N9" s="24">
        <f>J9/I9</f>
        <v>0.03571428571428571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s="23" customFormat="1" ht="12.75">
      <c r="A10" s="18">
        <v>1</v>
      </c>
      <c r="B10" s="18">
        <v>9</v>
      </c>
      <c r="C10" s="20">
        <v>8</v>
      </c>
      <c r="D10" s="20">
        <v>0</v>
      </c>
      <c r="E10" s="18">
        <v>0</v>
      </c>
      <c r="F10" s="18">
        <v>0</v>
      </c>
      <c r="G10" s="18">
        <v>0</v>
      </c>
      <c r="H10" s="21" t="s">
        <v>216</v>
      </c>
      <c r="I10" s="20">
        <f>IF(C10=1,60,IF(C10=4,90,IF(C10=5,90,IF(C10=6,30,IF(C10=7,70,IF(C10=8,140,IF(C10=9,130,140)))))))</f>
        <v>140</v>
      </c>
      <c r="J10" s="20">
        <f>MAX(D10,G10)</f>
        <v>0</v>
      </c>
      <c r="K10" s="22">
        <f>D10-E10+F10</f>
        <v>0</v>
      </c>
      <c r="L10" s="23">
        <f>IF(K10-G10=0,0,"chyba")</f>
        <v>0</v>
      </c>
      <c r="M10" s="15"/>
      <c r="N10" s="24">
        <f>J10/I10</f>
        <v>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23" customFormat="1" ht="12.75">
      <c r="A11" s="18">
        <v>1</v>
      </c>
      <c r="B11" s="18">
        <v>11</v>
      </c>
      <c r="C11" s="20">
        <v>8</v>
      </c>
      <c r="D11" s="20">
        <v>20</v>
      </c>
      <c r="E11" s="18">
        <v>0</v>
      </c>
      <c r="F11" s="18">
        <v>2</v>
      </c>
      <c r="G11" s="18">
        <v>22</v>
      </c>
      <c r="H11" s="21" t="s">
        <v>217</v>
      </c>
      <c r="I11" s="20">
        <f>IF(C11=1,60,IF(C11=4,90,IF(C11=5,90,IF(C11=6,30,IF(C11=7,70,IF(C11=8,140,IF(C11=9,130,140)))))))</f>
        <v>140</v>
      </c>
      <c r="J11" s="20">
        <f>MAX(D11,G11)</f>
        <v>22</v>
      </c>
      <c r="K11" s="22">
        <f>D11-E11+F11</f>
        <v>22</v>
      </c>
      <c r="L11" s="23">
        <f>IF(K11-G11=0,0,"chyba")</f>
        <v>0</v>
      </c>
      <c r="M11" s="15"/>
      <c r="N11" s="24">
        <f>J11/I11</f>
        <v>0.15714285714285714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23" customFormat="1" ht="12.75">
      <c r="A12" s="18">
        <v>1</v>
      </c>
      <c r="B12" s="18">
        <v>10</v>
      </c>
      <c r="C12" s="20">
        <v>8</v>
      </c>
      <c r="D12" s="20">
        <v>4</v>
      </c>
      <c r="E12" s="18">
        <v>0</v>
      </c>
      <c r="F12" s="18">
        <v>3</v>
      </c>
      <c r="G12" s="18">
        <v>7</v>
      </c>
      <c r="H12" s="21" t="s">
        <v>218</v>
      </c>
      <c r="I12" s="20">
        <f>IF(C12=1,60,IF(C12=4,90,IF(C12=5,90,IF(C12=6,30,IF(C12=7,70,IF(C12=8,140,IF(C12=9,130,140)))))))</f>
        <v>140</v>
      </c>
      <c r="J12" s="20">
        <f>MAX(D12,G12)</f>
        <v>7</v>
      </c>
      <c r="K12" s="22">
        <f>D12-E12+F12</f>
        <v>7</v>
      </c>
      <c r="L12" s="23">
        <f>IF(K12-G12=0,0,"chyba")</f>
        <v>0</v>
      </c>
      <c r="M12" s="15"/>
      <c r="N12" s="24">
        <f>J12/I12</f>
        <v>0.05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s="23" customFormat="1" ht="12.75">
      <c r="A13" s="18">
        <v>1</v>
      </c>
      <c r="B13" s="18">
        <v>13</v>
      </c>
      <c r="C13" s="20">
        <v>8</v>
      </c>
      <c r="D13" s="18">
        <v>30</v>
      </c>
      <c r="E13" s="18">
        <v>7</v>
      </c>
      <c r="F13" s="18">
        <v>5</v>
      </c>
      <c r="G13" s="18">
        <v>28</v>
      </c>
      <c r="H13" s="21" t="s">
        <v>219</v>
      </c>
      <c r="I13" s="20">
        <f>IF(C13=1,60,IF(C13=4,90,IF(C13=5,90,IF(C13=6,30,IF(C13=7,70,IF(C13=8,140,IF(C13=9,130,140)))))))</f>
        <v>140</v>
      </c>
      <c r="J13" s="20">
        <f>MAX(D13,G13)</f>
        <v>30</v>
      </c>
      <c r="K13" s="22">
        <f>D13-E13+F13</f>
        <v>28</v>
      </c>
      <c r="L13" s="23">
        <f>IF(K13-G13=0,0,"chyba")</f>
        <v>0</v>
      </c>
      <c r="M13" s="15"/>
      <c r="N13" s="24">
        <f>J13/I13</f>
        <v>0.21428571428571427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s="23" customFormat="1" ht="12.75">
      <c r="A14" s="18">
        <v>1</v>
      </c>
      <c r="B14" s="18">
        <v>14</v>
      </c>
      <c r="C14" s="20">
        <v>8</v>
      </c>
      <c r="D14" s="18">
        <v>3</v>
      </c>
      <c r="E14" s="18">
        <v>0</v>
      </c>
      <c r="F14" s="18">
        <v>6</v>
      </c>
      <c r="G14" s="18">
        <v>9</v>
      </c>
      <c r="H14" s="21" t="s">
        <v>220</v>
      </c>
      <c r="I14" s="20">
        <f>IF(C14=1,60,IF(C14=4,90,IF(C14=5,90,IF(C14=6,30,IF(C14=7,70,IF(C14=8,140,IF(C14=9,130,140)))))))</f>
        <v>140</v>
      </c>
      <c r="J14" s="20">
        <f>MAX(D14,G14)</f>
        <v>9</v>
      </c>
      <c r="K14" s="22">
        <f>D14-E14+F14</f>
        <v>9</v>
      </c>
      <c r="L14" s="23">
        <f>IF(K14-G14=0,0,"chyba")</f>
        <v>0</v>
      </c>
      <c r="M14" s="15"/>
      <c r="N14" s="24">
        <f>J14/I14</f>
        <v>0.06428571428571428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s="23" customFormat="1" ht="12.75">
      <c r="A15" s="18">
        <v>1</v>
      </c>
      <c r="B15" s="18">
        <v>1</v>
      </c>
      <c r="C15" s="20">
        <v>8</v>
      </c>
      <c r="D15" s="18">
        <v>6</v>
      </c>
      <c r="E15" s="18">
        <v>0</v>
      </c>
      <c r="F15" s="18">
        <v>2</v>
      </c>
      <c r="G15" s="18">
        <v>8</v>
      </c>
      <c r="H15" s="21" t="s">
        <v>221</v>
      </c>
      <c r="I15" s="20">
        <f>IF(C15=1,60,IF(C15=4,90,IF(C15=5,90,IF(C15=6,30,IF(C15=7,70,IF(C15=8,140,IF(C15=9,130,140)))))))</f>
        <v>140</v>
      </c>
      <c r="J15" s="20">
        <f>MAX(D15,G15)</f>
        <v>8</v>
      </c>
      <c r="K15" s="22">
        <f>D15-E15+F15</f>
        <v>8</v>
      </c>
      <c r="L15" s="23">
        <f>IF(K15-G15=0,0,"chyba")</f>
        <v>0</v>
      </c>
      <c r="M15" s="15"/>
      <c r="N15" s="24">
        <f>J15/I15</f>
        <v>0.05714285714285714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s="23" customFormat="1" ht="12.75">
      <c r="A16" s="18">
        <v>1</v>
      </c>
      <c r="B16" s="18">
        <v>2</v>
      </c>
      <c r="C16" s="20">
        <v>8</v>
      </c>
      <c r="D16" s="18">
        <v>12</v>
      </c>
      <c r="E16" s="18">
        <v>3</v>
      </c>
      <c r="F16" s="18">
        <v>0</v>
      </c>
      <c r="G16" s="18">
        <v>9</v>
      </c>
      <c r="H16" s="21" t="s">
        <v>222</v>
      </c>
      <c r="I16" s="20">
        <f>IF(C16=1,60,IF(C16=4,90,IF(C16=5,90,IF(C16=6,30,IF(C16=7,70,IF(C16=8,140,IF(C16=9,130,140)))))))</f>
        <v>140</v>
      </c>
      <c r="J16" s="20">
        <f>MAX(D16,G16)</f>
        <v>12</v>
      </c>
      <c r="K16" s="22">
        <f>D16-E16+F16</f>
        <v>9</v>
      </c>
      <c r="L16" s="23">
        <f>IF(K16-G16=0,0,"chyba")</f>
        <v>0</v>
      </c>
      <c r="M16" s="29"/>
      <c r="N16" s="24">
        <f>J16/I16</f>
        <v>0.08571428571428572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5" ht="12.75">
      <c r="A17" s="18"/>
      <c r="B17" s="18"/>
      <c r="C17" s="20"/>
      <c r="D17" s="48"/>
      <c r="E17" s="18"/>
      <c r="F17" s="18"/>
      <c r="G17" s="18"/>
      <c r="H17" s="49"/>
      <c r="I17" s="50"/>
      <c r="J17" s="20"/>
      <c r="K17" s="22"/>
      <c r="M17" s="15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2"/>
    </row>
    <row r="18" spans="1:45" ht="12.75">
      <c r="A18" s="48" t="s">
        <v>185</v>
      </c>
      <c r="B18" s="53"/>
      <c r="C18" s="54"/>
      <c r="D18" s="48">
        <f>SUM(D9:D17)</f>
        <v>80</v>
      </c>
      <c r="E18" s="48">
        <f>SUM(E9:E17)</f>
        <v>10</v>
      </c>
      <c r="F18" s="48">
        <f>SUM(F9:F17)</f>
        <v>18</v>
      </c>
      <c r="G18" s="48">
        <f>SUM(G9:G17)</f>
        <v>88</v>
      </c>
      <c r="H18" s="48"/>
      <c r="I18" s="48">
        <f>SUM(I9:I17)</f>
        <v>1120</v>
      </c>
      <c r="J18" s="48">
        <f>SUM(J9:J17)</f>
        <v>93</v>
      </c>
      <c r="K18" s="22">
        <f>D18-E18+F18</f>
        <v>88</v>
      </c>
      <c r="L18" s="1">
        <f>IF(K18-G18=0,0,"chyba")</f>
        <v>0</v>
      </c>
      <c r="M18" s="15"/>
      <c r="N18" s="55">
        <f>J18/I18</f>
        <v>0.08303571428571428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7"/>
      <c r="AJ18" s="57"/>
      <c r="AK18" s="57"/>
      <c r="AL18" s="57"/>
      <c r="AM18" s="57"/>
      <c r="AN18" s="57"/>
      <c r="AO18" s="57"/>
      <c r="AP18" s="57"/>
      <c r="AQ18" s="57"/>
      <c r="AR18" s="58"/>
      <c r="AS18" s="59"/>
    </row>
    <row r="19" spans="3:45" ht="12.75">
      <c r="C19" s="60"/>
      <c r="D19" s="61"/>
      <c r="E19" s="61"/>
      <c r="F19" s="62"/>
      <c r="G19" s="61"/>
      <c r="H19" s="63"/>
      <c r="I19" s="61"/>
      <c r="N19" s="64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9"/>
    </row>
    <row r="20" spans="1:44" s="23" customFormat="1" ht="12.75">
      <c r="A20" s="18">
        <v>18</v>
      </c>
      <c r="B20" s="18">
        <v>2</v>
      </c>
      <c r="C20" s="20">
        <v>8</v>
      </c>
      <c r="D20" s="20">
        <v>3</v>
      </c>
      <c r="E20" s="18">
        <v>0</v>
      </c>
      <c r="F20" s="18">
        <v>0</v>
      </c>
      <c r="G20" s="18">
        <v>3</v>
      </c>
      <c r="H20" s="21" t="s">
        <v>223</v>
      </c>
      <c r="I20" s="20">
        <f>IF(C20=1,60,IF(C20=4,90,IF(C20=5,90,IF(C20=6,30,IF(C20=7,70,IF(C20=8,140,IF(C20=9,130,140)))))))</f>
        <v>140</v>
      </c>
      <c r="J20" s="20">
        <f>MAX(D20,G20)</f>
        <v>3</v>
      </c>
      <c r="K20" s="22">
        <f>D20-E20+F20</f>
        <v>3</v>
      </c>
      <c r="L20" s="23">
        <f>IF(K20-G20=0,0,"chyba")</f>
        <v>0</v>
      </c>
      <c r="M20" s="15"/>
      <c r="N20" s="24">
        <f>J20/I20</f>
        <v>0.02142857142857143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s="23" customFormat="1" ht="12.75">
      <c r="A21" s="18">
        <v>18</v>
      </c>
      <c r="B21" s="18">
        <v>4</v>
      </c>
      <c r="C21" s="20">
        <v>8</v>
      </c>
      <c r="D21" s="20">
        <v>0</v>
      </c>
      <c r="E21" s="18">
        <v>0</v>
      </c>
      <c r="F21" s="18">
        <v>0</v>
      </c>
      <c r="G21" s="18">
        <v>0</v>
      </c>
      <c r="H21" s="21" t="s">
        <v>216</v>
      </c>
      <c r="I21" s="20">
        <f>IF(C21=1,60,IF(C21=4,90,IF(C21=5,90,IF(C21=6,30,IF(C21=7,70,IF(C21=8,140,IF(C21=9,130,140)))))))</f>
        <v>140</v>
      </c>
      <c r="J21" s="20">
        <f>MAX(D21,G21)</f>
        <v>0</v>
      </c>
      <c r="K21" s="22">
        <f>D21-E21+F21</f>
        <v>0</v>
      </c>
      <c r="L21" s="23">
        <f>IF(K21-G21=0,0,"chyba")</f>
        <v>0</v>
      </c>
      <c r="M21" s="15"/>
      <c r="N21" s="24">
        <f>J21/I21</f>
        <v>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s="23" customFormat="1" ht="12.75">
      <c r="A22" s="18">
        <v>18</v>
      </c>
      <c r="B22" s="18">
        <v>5</v>
      </c>
      <c r="C22" s="20">
        <v>8</v>
      </c>
      <c r="D22" s="20">
        <v>10</v>
      </c>
      <c r="E22" s="18">
        <v>0</v>
      </c>
      <c r="F22" s="18">
        <v>2</v>
      </c>
      <c r="G22" s="18">
        <v>12</v>
      </c>
      <c r="H22" s="21" t="s">
        <v>224</v>
      </c>
      <c r="I22" s="20">
        <f>IF(C22=1,60,IF(C22=4,90,IF(C22=5,90,IF(C22=6,30,IF(C22=7,70,IF(C22=8,140,IF(C22=9,130,140)))))))</f>
        <v>140</v>
      </c>
      <c r="J22" s="20">
        <f>MAX(D22,G22)</f>
        <v>12</v>
      </c>
      <c r="K22" s="22">
        <f>D22-E22+F22</f>
        <v>12</v>
      </c>
      <c r="L22" s="23">
        <f>IF(K22-G22=0,0,"chyba")</f>
        <v>0</v>
      </c>
      <c r="M22" s="15"/>
      <c r="N22" s="24">
        <f>J22/I22</f>
        <v>0.08571428571428572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s="23" customFormat="1" ht="12.75">
      <c r="A23" s="18">
        <v>18</v>
      </c>
      <c r="B23" s="18">
        <v>6</v>
      </c>
      <c r="C23" s="20">
        <v>9</v>
      </c>
      <c r="D23" s="20">
        <v>14</v>
      </c>
      <c r="E23" s="18">
        <v>1</v>
      </c>
      <c r="F23" s="18">
        <v>1</v>
      </c>
      <c r="G23" s="18">
        <v>14</v>
      </c>
      <c r="H23" s="21" t="s">
        <v>225</v>
      </c>
      <c r="I23" s="20">
        <f>IF(C23=1,60,IF(C23=4,90,IF(C23=5,90,IF(C23=6,30,IF(C23=7,70,IF(C23=8,140,IF(C23=9,130,140)))))))</f>
        <v>130</v>
      </c>
      <c r="J23" s="20">
        <f>MAX(D23,G23)</f>
        <v>14</v>
      </c>
      <c r="K23" s="22">
        <f>D23-E23+F23</f>
        <v>14</v>
      </c>
      <c r="L23" s="23">
        <f>IF(K23-G23=0,0,"chyba")</f>
        <v>0</v>
      </c>
      <c r="M23" s="15"/>
      <c r="N23" s="24">
        <f>J23/I23</f>
        <v>0.1076923076923077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s="23" customFormat="1" ht="12.75">
      <c r="A24" s="18">
        <v>18</v>
      </c>
      <c r="B24" s="18">
        <v>8</v>
      </c>
      <c r="C24" s="20">
        <v>8</v>
      </c>
      <c r="D24" s="18">
        <v>4</v>
      </c>
      <c r="E24" s="18">
        <v>0</v>
      </c>
      <c r="F24" s="18">
        <v>3</v>
      </c>
      <c r="G24" s="18">
        <v>7</v>
      </c>
      <c r="H24" s="21" t="s">
        <v>226</v>
      </c>
      <c r="I24" s="20">
        <f>IF(C24=1,60,IF(C24=4,90,IF(C24=5,90,IF(C24=6,30,IF(C24=7,70,IF(C24=8,140,IF(C24=9,130,140)))))))</f>
        <v>140</v>
      </c>
      <c r="J24" s="20">
        <f>MAX(D24,G24)</f>
        <v>7</v>
      </c>
      <c r="K24" s="22">
        <f>D24-E24+F24</f>
        <v>7</v>
      </c>
      <c r="L24" s="23">
        <f>IF(K24-G24=0,0,"chyba")</f>
        <v>0</v>
      </c>
      <c r="M24" s="15"/>
      <c r="N24" s="24">
        <f>J24/I24</f>
        <v>0.05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s="23" customFormat="1" ht="12.75">
      <c r="A25" s="18">
        <v>18</v>
      </c>
      <c r="B25" s="18">
        <v>10</v>
      </c>
      <c r="C25" s="20">
        <v>8</v>
      </c>
      <c r="D25" s="18">
        <v>16</v>
      </c>
      <c r="E25" s="18">
        <v>3</v>
      </c>
      <c r="F25" s="18">
        <v>1</v>
      </c>
      <c r="G25" s="18">
        <v>14</v>
      </c>
      <c r="H25" s="21" t="s">
        <v>227</v>
      </c>
      <c r="I25" s="20">
        <f>IF(C25=1,60,IF(C25=4,90,IF(C25=5,90,IF(C25=6,30,IF(C25=7,70,IF(C25=8,140,IF(C25=9,130,140)))))))</f>
        <v>140</v>
      </c>
      <c r="J25" s="20">
        <f>MAX(D25,G25)</f>
        <v>16</v>
      </c>
      <c r="K25" s="22">
        <f>D25-E25+F25</f>
        <v>14</v>
      </c>
      <c r="L25" s="23">
        <f>IF(K25-G25=0,0,"chyba")</f>
        <v>0</v>
      </c>
      <c r="M25" s="15"/>
      <c r="N25" s="24">
        <f>J25/I25</f>
        <v>0.11428571428571428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s="23" customFormat="1" ht="12.75">
      <c r="A26" s="18">
        <v>18</v>
      </c>
      <c r="B26" s="18">
        <v>11</v>
      </c>
      <c r="C26" s="20">
        <v>8</v>
      </c>
      <c r="D26" s="18">
        <v>17</v>
      </c>
      <c r="E26" s="18">
        <v>2</v>
      </c>
      <c r="F26" s="18">
        <v>2</v>
      </c>
      <c r="G26" s="18">
        <v>17</v>
      </c>
      <c r="H26" s="21" t="s">
        <v>228</v>
      </c>
      <c r="I26" s="20">
        <f>IF(C26=1,60,IF(C26=4,90,IF(C26=5,90,IF(C26=6,30,IF(C26=7,70,IF(C26=8,140,IF(C26=9,130,140)))))))</f>
        <v>140</v>
      </c>
      <c r="J26" s="20">
        <f>MAX(D26,G26)</f>
        <v>17</v>
      </c>
      <c r="K26" s="22">
        <f>D26-E26+F26</f>
        <v>17</v>
      </c>
      <c r="L26" s="23">
        <f>IF(K26-G26=0,0,"chyba")</f>
        <v>0</v>
      </c>
      <c r="M26" s="15"/>
      <c r="N26" s="24">
        <f>J26/I26</f>
        <v>0.12142857142857143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5" ht="12.75">
      <c r="A27" s="18"/>
      <c r="B27" s="18"/>
      <c r="C27" s="20"/>
      <c r="D27" s="48"/>
      <c r="E27" s="18"/>
      <c r="F27" s="18"/>
      <c r="G27" s="18"/>
      <c r="H27" s="49"/>
      <c r="I27" s="50"/>
      <c r="J27" s="20"/>
      <c r="K27" s="22"/>
      <c r="M27" s="15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2"/>
    </row>
    <row r="28" spans="1:45" ht="12.75">
      <c r="A28" s="48" t="s">
        <v>185</v>
      </c>
      <c r="B28" s="53"/>
      <c r="C28" s="54"/>
      <c r="D28" s="48">
        <f>SUM(D20:D27)</f>
        <v>64</v>
      </c>
      <c r="E28" s="48">
        <f>SUM(E20:E27)</f>
        <v>6</v>
      </c>
      <c r="F28" s="48">
        <f>SUM(F20:F27)</f>
        <v>9</v>
      </c>
      <c r="G28" s="48">
        <f>SUM(G20:G27)</f>
        <v>67</v>
      </c>
      <c r="H28" s="48"/>
      <c r="I28" s="48">
        <f>SUM(I20:I27)</f>
        <v>970</v>
      </c>
      <c r="J28" s="48">
        <f>SUM(J20:J27)</f>
        <v>69</v>
      </c>
      <c r="K28" s="22">
        <f>D28-E28+F28</f>
        <v>67</v>
      </c>
      <c r="L28" s="1">
        <f>IF(K28-G28=0,0,"chyba")</f>
        <v>0</v>
      </c>
      <c r="M28" s="15"/>
      <c r="N28" s="55">
        <f>J28/I28</f>
        <v>0.0711340206185567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7"/>
      <c r="AJ28" s="57"/>
      <c r="AK28" s="57"/>
      <c r="AL28" s="57"/>
      <c r="AM28" s="57"/>
      <c r="AN28" s="57"/>
      <c r="AO28" s="57"/>
      <c r="AP28" s="57"/>
      <c r="AQ28" s="57"/>
      <c r="AR28" s="58"/>
      <c r="AS28" s="59"/>
    </row>
    <row r="29" spans="3:45" ht="12.75">
      <c r="C29" s="60"/>
      <c r="D29" s="61"/>
      <c r="E29" s="61"/>
      <c r="F29" s="62"/>
      <c r="G29" s="61"/>
      <c r="H29" s="63"/>
      <c r="I29" s="61"/>
      <c r="N29" s="64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9"/>
    </row>
    <row r="30" spans="1:44" s="23" customFormat="1" ht="12.75">
      <c r="A30" s="18">
        <v>25</v>
      </c>
      <c r="B30" s="18">
        <v>2</v>
      </c>
      <c r="C30" s="20">
        <v>8</v>
      </c>
      <c r="D30" s="20">
        <v>6</v>
      </c>
      <c r="E30" s="18">
        <v>1</v>
      </c>
      <c r="F30" s="18">
        <v>0</v>
      </c>
      <c r="G30" s="18">
        <v>5</v>
      </c>
      <c r="H30" s="21" t="s">
        <v>229</v>
      </c>
      <c r="I30" s="20">
        <f>IF(C30=1,60,IF(C30=4,90,IF(C30=5,90,IF(C30=6,30,IF(C30=7,70,IF(C30=8,140,IF(C30=9,130,140)))))))</f>
        <v>140</v>
      </c>
      <c r="J30" s="20">
        <f>MAX(D30,G30)</f>
        <v>6</v>
      </c>
      <c r="K30" s="22">
        <f>D30-E30+F30</f>
        <v>5</v>
      </c>
      <c r="L30" s="23">
        <f>IF(K30-G30=0,0,"chyba")</f>
        <v>0</v>
      </c>
      <c r="M30" s="15"/>
      <c r="N30" s="24">
        <f>J30/I30</f>
        <v>0.04285714285714286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s="23" customFormat="1" ht="12.75">
      <c r="A31" s="18">
        <v>25</v>
      </c>
      <c r="B31" s="18">
        <v>7</v>
      </c>
      <c r="C31" s="20">
        <v>8</v>
      </c>
      <c r="D31" s="20">
        <v>1</v>
      </c>
      <c r="E31" s="18">
        <v>0</v>
      </c>
      <c r="F31" s="18">
        <v>0</v>
      </c>
      <c r="G31" s="18">
        <v>1</v>
      </c>
      <c r="H31" s="21" t="s">
        <v>230</v>
      </c>
      <c r="I31" s="20">
        <f>IF(C31=1,60,IF(C31=4,90,IF(C31=5,90,IF(C31=6,30,IF(C31=7,70,IF(C31=8,140,IF(C31=9,130,140)))))))</f>
        <v>140</v>
      </c>
      <c r="J31" s="20">
        <f>MAX(D31,G31)</f>
        <v>1</v>
      </c>
      <c r="K31" s="22">
        <f>D31-E31+F31</f>
        <v>1</v>
      </c>
      <c r="L31" s="23">
        <f>IF(K31-G31=0,0,"chyba")</f>
        <v>0</v>
      </c>
      <c r="M31" s="15"/>
      <c r="N31" s="24">
        <f>J31/I31</f>
        <v>0.007142857142857143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s="23" customFormat="1" ht="12.75">
      <c r="A32" s="18">
        <v>25</v>
      </c>
      <c r="B32" s="18">
        <v>8</v>
      </c>
      <c r="C32" s="20">
        <v>8</v>
      </c>
      <c r="D32" s="20">
        <v>15</v>
      </c>
      <c r="E32" s="18">
        <v>5</v>
      </c>
      <c r="F32" s="18">
        <v>0</v>
      </c>
      <c r="G32" s="18">
        <v>10</v>
      </c>
      <c r="H32" s="21" t="s">
        <v>231</v>
      </c>
      <c r="I32" s="20">
        <f>IF(C32=1,60,IF(C32=4,90,IF(C32=5,90,IF(C32=6,30,IF(C32=7,70,IF(C32=8,140,IF(C32=9,130,140)))))))</f>
        <v>140</v>
      </c>
      <c r="J32" s="20">
        <f>MAX(D32,G32)</f>
        <v>15</v>
      </c>
      <c r="K32" s="22">
        <f>D32-E32+F32</f>
        <v>10</v>
      </c>
      <c r="L32" s="23">
        <f>IF(K32-G32=0,0,"chyba")</f>
        <v>0</v>
      </c>
      <c r="M32" s="15"/>
      <c r="N32" s="24">
        <f>J32/I32</f>
        <v>0.10714285714285714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s="23" customFormat="1" ht="12.75">
      <c r="A33" s="18">
        <v>25</v>
      </c>
      <c r="B33" s="18">
        <v>12</v>
      </c>
      <c r="C33" s="20">
        <v>8</v>
      </c>
      <c r="D33" s="20">
        <v>1</v>
      </c>
      <c r="E33" s="18">
        <v>1</v>
      </c>
      <c r="F33" s="18">
        <v>1</v>
      </c>
      <c r="G33" s="18">
        <v>1</v>
      </c>
      <c r="H33" s="21" t="s">
        <v>232</v>
      </c>
      <c r="I33" s="20">
        <f>IF(C33=1,60,IF(C33=4,90,IF(C33=5,90,IF(C33=6,30,IF(C33=7,70,IF(C33=8,140,IF(C33=9,130,140)))))))</f>
        <v>140</v>
      </c>
      <c r="J33" s="20">
        <f>MAX(D33,G33)</f>
        <v>1</v>
      </c>
      <c r="K33" s="22">
        <f>D33-E33+F33</f>
        <v>1</v>
      </c>
      <c r="L33" s="23">
        <f>IF(K33-G33=0,0,"chyba")</f>
        <v>0</v>
      </c>
      <c r="M33" s="15"/>
      <c r="N33" s="24">
        <f>J33/I33</f>
        <v>0.007142857142857143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23" customFormat="1" ht="12.75">
      <c r="A34" s="18">
        <v>25</v>
      </c>
      <c r="B34" s="18">
        <v>14</v>
      </c>
      <c r="C34" s="20">
        <v>8</v>
      </c>
      <c r="D34" s="20">
        <v>13</v>
      </c>
      <c r="E34" s="18">
        <v>3</v>
      </c>
      <c r="F34" s="18">
        <v>0</v>
      </c>
      <c r="G34" s="18">
        <v>10</v>
      </c>
      <c r="H34" s="21" t="s">
        <v>233</v>
      </c>
      <c r="I34" s="20">
        <f>IF(C34=1,60,IF(C34=4,90,IF(C34=5,90,IF(C34=6,30,IF(C34=7,70,IF(C34=8,140,IF(C34=9,130,140)))))))</f>
        <v>140</v>
      </c>
      <c r="J34" s="20">
        <f>MAX(D34,G34)</f>
        <v>13</v>
      </c>
      <c r="K34" s="22">
        <f>D34-E34+F34</f>
        <v>10</v>
      </c>
      <c r="L34" s="23">
        <f>IF(K34-G34=0,0,"chyba")</f>
        <v>0</v>
      </c>
      <c r="M34" s="15"/>
      <c r="N34" s="24">
        <f>J34/I34</f>
        <v>0.09285714285714286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23" customFormat="1" ht="12.75">
      <c r="A35" s="18">
        <v>25</v>
      </c>
      <c r="B35" s="18">
        <v>15</v>
      </c>
      <c r="C35" s="20">
        <v>8</v>
      </c>
      <c r="D35" s="18">
        <v>24</v>
      </c>
      <c r="E35" s="18">
        <v>11</v>
      </c>
      <c r="F35" s="18">
        <v>0</v>
      </c>
      <c r="G35" s="18">
        <v>13</v>
      </c>
      <c r="H35" s="21" t="s">
        <v>234</v>
      </c>
      <c r="I35" s="20">
        <f>IF(C35=1,60,IF(C35=4,90,IF(C35=5,90,IF(C35=6,30,IF(C35=7,70,IF(C35=8,140,IF(C35=9,130,140)))))))</f>
        <v>140</v>
      </c>
      <c r="J35" s="20">
        <f>MAX(D35,G35)</f>
        <v>24</v>
      </c>
      <c r="K35" s="22">
        <f>D35-E35+F35</f>
        <v>13</v>
      </c>
      <c r="L35" s="23">
        <f>IF(K35-G35=0,0,"chyba")</f>
        <v>0</v>
      </c>
      <c r="M35" s="15"/>
      <c r="N35" s="24">
        <f>J35/I35</f>
        <v>0.17142857142857143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s="23" customFormat="1" ht="12.75">
      <c r="A36" s="18">
        <v>25</v>
      </c>
      <c r="B36" s="18">
        <v>16</v>
      </c>
      <c r="C36" s="20">
        <v>9</v>
      </c>
      <c r="D36" s="18">
        <v>2</v>
      </c>
      <c r="E36" s="18">
        <v>0</v>
      </c>
      <c r="F36" s="18">
        <v>0</v>
      </c>
      <c r="G36" s="18">
        <v>2</v>
      </c>
      <c r="H36" s="21" t="s">
        <v>235</v>
      </c>
      <c r="I36" s="20">
        <f>IF(C36=1,60,IF(C36=4,90,IF(C36=5,90,IF(C36=6,30,IF(C36=7,70,IF(C36=8,140,IF(C36=9,130,140)))))))</f>
        <v>130</v>
      </c>
      <c r="J36" s="20">
        <f>MAX(D36,G36)</f>
        <v>2</v>
      </c>
      <c r="K36" s="22">
        <f>D36-E36+F36</f>
        <v>2</v>
      </c>
      <c r="L36" s="23">
        <f>IF(K36-G36=0,0,"chyba")</f>
        <v>0</v>
      </c>
      <c r="M36" s="15"/>
      <c r="N36" s="24">
        <f>J36/I36</f>
        <v>0.015384615384615385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s="23" customFormat="1" ht="12.75">
      <c r="A37" s="18">
        <v>25</v>
      </c>
      <c r="B37" s="18">
        <v>1</v>
      </c>
      <c r="C37" s="20">
        <v>8</v>
      </c>
      <c r="D37" s="18">
        <v>0</v>
      </c>
      <c r="E37" s="18">
        <v>0</v>
      </c>
      <c r="F37" s="18">
        <v>1</v>
      </c>
      <c r="G37" s="18">
        <v>1</v>
      </c>
      <c r="H37" s="21" t="s">
        <v>236</v>
      </c>
      <c r="I37" s="20">
        <f>IF(C37=1,60,IF(C37=4,90,IF(C37=5,90,IF(C37=6,30,IF(C37=7,70,IF(C37=8,140,IF(C37=9,130,140)))))))</f>
        <v>140</v>
      </c>
      <c r="J37" s="20">
        <f>MAX(D37,G37)</f>
        <v>1</v>
      </c>
      <c r="K37" s="22">
        <f>D37-E37+F37</f>
        <v>1</v>
      </c>
      <c r="L37" s="23">
        <f>IF(K37-G37=0,0,"chyba")</f>
        <v>0</v>
      </c>
      <c r="M37" s="15"/>
      <c r="N37" s="24">
        <f>J37/I37</f>
        <v>0.007142857142857143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5" ht="12.75">
      <c r="A38" s="18"/>
      <c r="B38" s="18"/>
      <c r="C38" s="20"/>
      <c r="D38" s="48"/>
      <c r="E38" s="18"/>
      <c r="F38" s="18"/>
      <c r="G38" s="18"/>
      <c r="H38" s="49"/>
      <c r="I38" s="50"/>
      <c r="J38" s="20"/>
      <c r="K38" s="22"/>
      <c r="M38" s="15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2"/>
    </row>
    <row r="39" spans="1:45" ht="12.75">
      <c r="A39" s="48" t="s">
        <v>185</v>
      </c>
      <c r="B39" s="53"/>
      <c r="C39" s="54"/>
      <c r="D39" s="48">
        <f>SUM(D30:D38)</f>
        <v>62</v>
      </c>
      <c r="E39" s="48">
        <f>SUM(E30:E38)</f>
        <v>21</v>
      </c>
      <c r="F39" s="48">
        <f>SUM(F30:F38)</f>
        <v>2</v>
      </c>
      <c r="G39" s="48">
        <f>SUM(G30:G38)</f>
        <v>43</v>
      </c>
      <c r="H39" s="48"/>
      <c r="I39" s="48">
        <f>SUM(I30:I38)</f>
        <v>1110</v>
      </c>
      <c r="J39" s="48">
        <f>SUM(J30:J38)</f>
        <v>63</v>
      </c>
      <c r="K39" s="22">
        <f>D39-E39+F39</f>
        <v>43</v>
      </c>
      <c r="L39" s="1">
        <f>IF(K39-G39=0,0,"chyba")</f>
        <v>0</v>
      </c>
      <c r="M39" s="15"/>
      <c r="N39" s="55">
        <f>J39/I39</f>
        <v>0.05675675675675676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  <c r="AJ39" s="57"/>
      <c r="AK39" s="57"/>
      <c r="AL39" s="57"/>
      <c r="AM39" s="57"/>
      <c r="AN39" s="57"/>
      <c r="AO39" s="57"/>
      <c r="AP39" s="57"/>
      <c r="AQ39" s="57"/>
      <c r="AR39" s="58"/>
      <c r="AS39" s="59"/>
    </row>
    <row r="40" spans="3:45" ht="12.75">
      <c r="C40" s="60"/>
      <c r="D40" s="61"/>
      <c r="E40" s="61"/>
      <c r="F40" s="62"/>
      <c r="G40" s="61"/>
      <c r="H40" s="63"/>
      <c r="I40" s="61"/>
      <c r="N40" s="64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9"/>
    </row>
    <row r="41" spans="1:44" s="23" customFormat="1" ht="12.75">
      <c r="A41" s="18">
        <v>56</v>
      </c>
      <c r="B41" s="18">
        <v>53</v>
      </c>
      <c r="C41" s="20">
        <v>7</v>
      </c>
      <c r="D41" s="20">
        <v>17</v>
      </c>
      <c r="E41" s="18">
        <v>2</v>
      </c>
      <c r="F41" s="18">
        <v>0</v>
      </c>
      <c r="G41" s="18">
        <v>15</v>
      </c>
      <c r="H41" s="21" t="s">
        <v>237</v>
      </c>
      <c r="I41" s="20">
        <f>IF(C41=1,60,IF(C41=4,90,IF(C41=5,90,IF(C41=6,30,IF(C41=7,70,IF(C41=8,140,IF(C41=9,130,140)))))))</f>
        <v>70</v>
      </c>
      <c r="J41" s="20">
        <f>MAX(D41,G41)</f>
        <v>17</v>
      </c>
      <c r="K41" s="22">
        <f>D41-E41+F41</f>
        <v>15</v>
      </c>
      <c r="L41" s="23">
        <f>IF(K41-G41=0,0,"chyba")</f>
        <v>0</v>
      </c>
      <c r="M41" s="29"/>
      <c r="N41" s="24">
        <f>J41/I41</f>
        <v>0.24285714285714285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5" ht="12.75">
      <c r="A42" s="18"/>
      <c r="B42" s="18"/>
      <c r="C42" s="20"/>
      <c r="D42" s="48"/>
      <c r="E42" s="18"/>
      <c r="F42" s="18"/>
      <c r="G42" s="18"/>
      <c r="H42" s="49"/>
      <c r="I42" s="50"/>
      <c r="J42" s="20"/>
      <c r="K42" s="22"/>
      <c r="M42" s="15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2"/>
    </row>
    <row r="43" spans="1:45" ht="12.75">
      <c r="A43" s="48" t="s">
        <v>185</v>
      </c>
      <c r="B43" s="53"/>
      <c r="C43" s="54"/>
      <c r="D43" s="48">
        <f>SUM(D41:D42)</f>
        <v>17</v>
      </c>
      <c r="E43" s="48">
        <f>SUM(E41:E42)</f>
        <v>2</v>
      </c>
      <c r="F43" s="48">
        <f>SUM(F41:F42)</f>
        <v>0</v>
      </c>
      <c r="G43" s="48">
        <f>SUM(G41:G42)</f>
        <v>15</v>
      </c>
      <c r="H43" s="48"/>
      <c r="I43" s="48">
        <f>SUM(I41:I42)</f>
        <v>70</v>
      </c>
      <c r="J43" s="48">
        <f>SUM(J41:J42)</f>
        <v>17</v>
      </c>
      <c r="K43" s="22">
        <f>D43-E43+F43</f>
        <v>15</v>
      </c>
      <c r="L43" s="1">
        <f>IF(K43-G43=0,0,"chyba")</f>
        <v>0</v>
      </c>
      <c r="M43" s="15"/>
      <c r="N43" s="55">
        <f>J43/I43</f>
        <v>0.24285714285714285</v>
      </c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  <c r="AJ43" s="57"/>
      <c r="AK43" s="57"/>
      <c r="AL43" s="57"/>
      <c r="AM43" s="57"/>
      <c r="AN43" s="57"/>
      <c r="AO43" s="57"/>
      <c r="AP43" s="57"/>
      <c r="AQ43" s="57"/>
      <c r="AR43" s="58"/>
      <c r="AS43" s="59"/>
    </row>
    <row r="44" spans="3:45" ht="12.75">
      <c r="C44" s="60"/>
      <c r="D44" s="61"/>
      <c r="E44" s="61"/>
      <c r="F44" s="62"/>
      <c r="G44" s="61"/>
      <c r="H44" s="63"/>
      <c r="I44" s="61"/>
      <c r="N44" s="64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9"/>
    </row>
    <row r="45" spans="1:44" s="23" customFormat="1" ht="12.75">
      <c r="A45" s="18">
        <v>57</v>
      </c>
      <c r="B45" s="18">
        <v>62</v>
      </c>
      <c r="C45" s="20">
        <v>7</v>
      </c>
      <c r="D45" s="20">
        <v>7</v>
      </c>
      <c r="E45" s="18">
        <v>1</v>
      </c>
      <c r="F45" s="18">
        <v>0</v>
      </c>
      <c r="G45" s="18">
        <v>6</v>
      </c>
      <c r="H45" s="21" t="s">
        <v>215</v>
      </c>
      <c r="I45" s="20">
        <f>IF(C45=1,60,IF(C45=4,90,IF(C45=5,90,IF(C45=6,30,IF(C45=7,70,IF(C45=8,140,IF(C45=9,130,140)))))))</f>
        <v>70</v>
      </c>
      <c r="J45" s="20">
        <f>MAX(D45,G45)</f>
        <v>7</v>
      </c>
      <c r="K45" s="22">
        <f>D45-E45+F45</f>
        <v>6</v>
      </c>
      <c r="L45" s="23">
        <f>IF(K45-G45=0,0,"chyba")</f>
        <v>0</v>
      </c>
      <c r="M45" s="15"/>
      <c r="N45" s="24">
        <f>J45/I45</f>
        <v>0.1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5" ht="12.75">
      <c r="A46" s="18"/>
      <c r="B46" s="18"/>
      <c r="C46" s="20"/>
      <c r="D46" s="48"/>
      <c r="E46" s="18"/>
      <c r="F46" s="18"/>
      <c r="G46" s="18"/>
      <c r="H46" s="49"/>
      <c r="I46" s="50"/>
      <c r="J46" s="20"/>
      <c r="K46" s="22"/>
      <c r="M46" s="15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2"/>
    </row>
    <row r="47" spans="1:45" ht="12.75">
      <c r="A47" s="48" t="s">
        <v>185</v>
      </c>
      <c r="B47" s="53"/>
      <c r="C47" s="54"/>
      <c r="D47" s="48">
        <f>SUM(D45:D46)</f>
        <v>7</v>
      </c>
      <c r="E47" s="48">
        <f>SUM(E45:E46)</f>
        <v>1</v>
      </c>
      <c r="F47" s="48">
        <f>SUM(F45:F46)</f>
        <v>0</v>
      </c>
      <c r="G47" s="48">
        <f>SUM(G45:G46)</f>
        <v>6</v>
      </c>
      <c r="H47" s="48"/>
      <c r="I47" s="48">
        <f>SUM(I45:I46)</f>
        <v>70</v>
      </c>
      <c r="J47" s="48">
        <f>SUM(J45:J46)</f>
        <v>7</v>
      </c>
      <c r="K47" s="22">
        <f>D47-E47+F47</f>
        <v>6</v>
      </c>
      <c r="L47" s="1">
        <f>IF(K47-G47=0,0,"chyba")</f>
        <v>0</v>
      </c>
      <c r="M47" s="15"/>
      <c r="N47" s="55">
        <f>J47/I47</f>
        <v>0.1</v>
      </c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7"/>
      <c r="AJ47" s="57"/>
      <c r="AK47" s="57"/>
      <c r="AL47" s="57"/>
      <c r="AM47" s="57"/>
      <c r="AN47" s="57"/>
      <c r="AO47" s="57"/>
      <c r="AP47" s="57"/>
      <c r="AQ47" s="57"/>
      <c r="AR47" s="58"/>
      <c r="AS47" s="59"/>
    </row>
    <row r="48" spans="3:45" ht="12.75">
      <c r="C48" s="60"/>
      <c r="D48" s="61"/>
      <c r="E48" s="61"/>
      <c r="F48" s="62"/>
      <c r="G48" s="61"/>
      <c r="H48" s="63"/>
      <c r="I48" s="61"/>
      <c r="N48" s="64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9"/>
    </row>
    <row r="49" spans="1:44" s="23" customFormat="1" ht="12.75">
      <c r="A49" s="18">
        <v>143</v>
      </c>
      <c r="B49" s="18">
        <v>4</v>
      </c>
      <c r="C49" s="20">
        <v>4</v>
      </c>
      <c r="D49" s="20">
        <v>15</v>
      </c>
      <c r="E49" s="18">
        <v>1</v>
      </c>
      <c r="F49" s="18">
        <v>2</v>
      </c>
      <c r="G49" s="18">
        <v>16</v>
      </c>
      <c r="H49" s="21" t="s">
        <v>238</v>
      </c>
      <c r="I49" s="20">
        <f>IF(C49=1,60,IF(C49=4,90,IF(C49=5,90,IF(C49=6,30,IF(C49=7,70,IF(C49=8,140,IF(C49=9,130,140)))))))</f>
        <v>90</v>
      </c>
      <c r="J49" s="20">
        <f>MAX(D49,G49)</f>
        <v>16</v>
      </c>
      <c r="K49" s="22">
        <f>D49-E49+F49</f>
        <v>16</v>
      </c>
      <c r="L49" s="23">
        <f>IF(K49-G49=0,0,"chyba")</f>
        <v>0</v>
      </c>
      <c r="M49" s="15"/>
      <c r="N49" s="24">
        <f>J49/I49</f>
        <v>0.17777777777777778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s="23" customFormat="1" ht="12.75">
      <c r="A50" s="18">
        <v>143</v>
      </c>
      <c r="B50" s="18">
        <v>5</v>
      </c>
      <c r="C50" s="20">
        <v>4</v>
      </c>
      <c r="D50" s="18">
        <v>16</v>
      </c>
      <c r="E50" s="18">
        <v>4</v>
      </c>
      <c r="F50" s="18">
        <v>0</v>
      </c>
      <c r="G50" s="18">
        <v>12</v>
      </c>
      <c r="H50" s="21" t="s">
        <v>239</v>
      </c>
      <c r="I50" s="20">
        <f>IF(C50=1,60,IF(C50=4,90,IF(C50=5,90,IF(C50=6,30,IF(C50=7,70,IF(C50=8,140,IF(C50=9,130,140)))))))</f>
        <v>90</v>
      </c>
      <c r="J50" s="20">
        <f>MAX(D50,G50)</f>
        <v>16</v>
      </c>
      <c r="K50" s="22">
        <f>D50-E50+F50</f>
        <v>12</v>
      </c>
      <c r="L50" s="23">
        <f>IF(K50-G50=0,0,"chyba")</f>
        <v>0</v>
      </c>
      <c r="M50" s="15"/>
      <c r="N50" s="24">
        <f>J50/I50</f>
        <v>0.17777777777777778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s="23" customFormat="1" ht="12.75">
      <c r="A51" s="18">
        <v>143</v>
      </c>
      <c r="B51" s="18">
        <v>2</v>
      </c>
      <c r="C51" s="20">
        <v>4</v>
      </c>
      <c r="D51" s="18">
        <v>12</v>
      </c>
      <c r="E51" s="18">
        <v>0</v>
      </c>
      <c r="F51" s="18">
        <v>0</v>
      </c>
      <c r="G51" s="18">
        <v>12</v>
      </c>
      <c r="H51" s="21" t="s">
        <v>240</v>
      </c>
      <c r="I51" s="20">
        <f>IF(C51=1,60,IF(C51=4,90,IF(C51=5,90,IF(C51=6,30,IF(C51=7,70,IF(C51=8,140,IF(C51=9,130,140)))))))</f>
        <v>90</v>
      </c>
      <c r="J51" s="20">
        <f>MAX(D51,G51)</f>
        <v>12</v>
      </c>
      <c r="K51" s="22">
        <f>D51-E51+F51</f>
        <v>12</v>
      </c>
      <c r="L51" s="23">
        <f>IF(K51-G51=0,0,"chyba")</f>
        <v>0</v>
      </c>
      <c r="M51" s="15"/>
      <c r="N51" s="24">
        <f>J51/I51</f>
        <v>0.13333333333333333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5" ht="12.75">
      <c r="A52" s="18"/>
      <c r="B52" s="18"/>
      <c r="C52" s="20"/>
      <c r="D52" s="48"/>
      <c r="E52" s="18"/>
      <c r="F52" s="18"/>
      <c r="G52" s="18"/>
      <c r="H52" s="49"/>
      <c r="I52" s="50"/>
      <c r="J52" s="20"/>
      <c r="K52" s="22"/>
      <c r="M52" s="15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2"/>
    </row>
    <row r="53" spans="1:45" ht="12.75">
      <c r="A53" s="48" t="s">
        <v>185</v>
      </c>
      <c r="B53" s="53"/>
      <c r="C53" s="54"/>
      <c r="D53" s="48">
        <f>SUM(D49:D52)</f>
        <v>43</v>
      </c>
      <c r="E53" s="48">
        <f>SUM(E49:E52)</f>
        <v>5</v>
      </c>
      <c r="F53" s="48">
        <f>SUM(F49:F52)</f>
        <v>2</v>
      </c>
      <c r="G53" s="48">
        <f>SUM(G49:G52)</f>
        <v>40</v>
      </c>
      <c r="H53" s="48"/>
      <c r="I53" s="48">
        <f>SUM(I49:I52)</f>
        <v>270</v>
      </c>
      <c r="J53" s="48">
        <f>SUM(J49:J52)</f>
        <v>44</v>
      </c>
      <c r="K53" s="22">
        <f>D53-E53+F53</f>
        <v>40</v>
      </c>
      <c r="L53" s="1">
        <f>IF(K53-G53=0,0,"chyba")</f>
        <v>0</v>
      </c>
      <c r="M53" s="15"/>
      <c r="N53" s="55">
        <f>J53/I53</f>
        <v>0.16296296296296298</v>
      </c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7"/>
      <c r="AJ53" s="57"/>
      <c r="AK53" s="57"/>
      <c r="AL53" s="57"/>
      <c r="AM53" s="57"/>
      <c r="AN53" s="57"/>
      <c r="AO53" s="57"/>
      <c r="AP53" s="57"/>
      <c r="AQ53" s="57"/>
      <c r="AR53" s="58"/>
      <c r="AS53" s="59"/>
    </row>
    <row r="54" spans="3:45" ht="12.75">
      <c r="C54" s="60"/>
      <c r="D54" s="61"/>
      <c r="E54" s="61"/>
      <c r="F54" s="62"/>
      <c r="G54" s="61"/>
      <c r="H54" s="63"/>
      <c r="I54" s="61"/>
      <c r="N54" s="64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9"/>
    </row>
    <row r="55" spans="1:44" s="23" customFormat="1" ht="12.75">
      <c r="A55" s="18">
        <v>174</v>
      </c>
      <c r="B55" s="18">
        <v>2</v>
      </c>
      <c r="C55" s="20">
        <v>5</v>
      </c>
      <c r="D55" s="20">
        <v>3</v>
      </c>
      <c r="E55" s="18">
        <v>0</v>
      </c>
      <c r="F55" s="18">
        <v>2</v>
      </c>
      <c r="G55" s="18">
        <v>5</v>
      </c>
      <c r="H55" s="21" t="s">
        <v>241</v>
      </c>
      <c r="I55" s="20">
        <f>IF(C55=1,60,IF(C55=4,90,IF(C55=5,90,IF(C55=6,30,IF(C55=7,70,IF(C55=8,140,IF(C55=9,130,140)))))))</f>
        <v>90</v>
      </c>
      <c r="J55" s="20">
        <f>MAX(D55,G55)</f>
        <v>5</v>
      </c>
      <c r="K55" s="22">
        <f>D55-E55+F55</f>
        <v>5</v>
      </c>
      <c r="L55" s="23">
        <f>IF(K55-G55=0,0,"chyba")</f>
        <v>0</v>
      </c>
      <c r="M55" s="15"/>
      <c r="N55" s="24">
        <f>J55/I55</f>
        <v>0.05555555555555555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s="23" customFormat="1" ht="12.75">
      <c r="A56" s="18">
        <v>174</v>
      </c>
      <c r="B56" s="18">
        <v>4</v>
      </c>
      <c r="C56" s="20">
        <v>4</v>
      </c>
      <c r="D56" s="20">
        <v>9</v>
      </c>
      <c r="E56" s="18">
        <v>0</v>
      </c>
      <c r="F56" s="18">
        <v>2</v>
      </c>
      <c r="G56" s="18">
        <v>11</v>
      </c>
      <c r="H56" s="21" t="s">
        <v>242</v>
      </c>
      <c r="I56" s="20">
        <f>IF(C56=1,60,IF(C56=4,90,IF(C56=5,90,IF(C56=6,30,IF(C56=7,70,IF(C56=8,140,IF(C56=9,130,140)))))))</f>
        <v>90</v>
      </c>
      <c r="J56" s="20">
        <f>MAX(D56,G56)</f>
        <v>11</v>
      </c>
      <c r="K56" s="22">
        <f>D56-E56+F56</f>
        <v>11</v>
      </c>
      <c r="L56" s="23">
        <f>IF(K56-G56=0,0,"chyba")</f>
        <v>0</v>
      </c>
      <c r="M56" s="15"/>
      <c r="N56" s="24">
        <f>J56/I56</f>
        <v>0.12222222222222222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s="23" customFormat="1" ht="12.75">
      <c r="A57" s="18">
        <v>174</v>
      </c>
      <c r="B57" s="18">
        <v>6</v>
      </c>
      <c r="C57" s="20">
        <v>5</v>
      </c>
      <c r="D57" s="20">
        <v>21</v>
      </c>
      <c r="E57" s="18">
        <v>1</v>
      </c>
      <c r="F57" s="18">
        <v>0</v>
      </c>
      <c r="G57" s="18">
        <v>20</v>
      </c>
      <c r="H57" s="21" t="s">
        <v>243</v>
      </c>
      <c r="I57" s="20">
        <f>IF(C57=1,60,IF(C57=4,90,IF(C57=5,90,IF(C57=6,30,IF(C57=7,70,IF(C57=8,140,IF(C57=9,130,140)))))))</f>
        <v>90</v>
      </c>
      <c r="J57" s="20">
        <f>MAX(D57,G57)</f>
        <v>21</v>
      </c>
      <c r="K57" s="22">
        <f>D57-E57+F57</f>
        <v>20</v>
      </c>
      <c r="L57" s="23">
        <f>IF(K57-G57=0,0,"chyba")</f>
        <v>0</v>
      </c>
      <c r="M57" s="15"/>
      <c r="N57" s="24">
        <f>J57/I57</f>
        <v>0.23333333333333334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s="23" customFormat="1" ht="12.75">
      <c r="A58" s="18">
        <v>174</v>
      </c>
      <c r="B58" s="18">
        <v>5</v>
      </c>
      <c r="C58" s="20">
        <v>5</v>
      </c>
      <c r="D58" s="18">
        <v>6</v>
      </c>
      <c r="E58" s="18">
        <v>0</v>
      </c>
      <c r="F58" s="18">
        <v>3</v>
      </c>
      <c r="G58" s="18">
        <v>9</v>
      </c>
      <c r="H58" s="21" t="s">
        <v>244</v>
      </c>
      <c r="I58" s="20">
        <f>IF(C58=1,60,IF(C58=4,90,IF(C58=5,90,IF(C58=6,30,IF(C58=7,70,IF(C58=8,140,IF(C58=9,130,140)))))))</f>
        <v>90</v>
      </c>
      <c r="J58" s="20">
        <f>MAX(D58,G58)</f>
        <v>9</v>
      </c>
      <c r="K58" s="22">
        <f>D58-E58+F58</f>
        <v>9</v>
      </c>
      <c r="L58" s="23">
        <f>IF(K58-G58=0,0,"chyba")</f>
        <v>0</v>
      </c>
      <c r="M58" s="15"/>
      <c r="N58" s="24">
        <f>J58/I58</f>
        <v>0.1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s="23" customFormat="1" ht="12.75">
      <c r="A59" s="18">
        <v>174</v>
      </c>
      <c r="B59" s="18">
        <v>7</v>
      </c>
      <c r="C59" s="20">
        <v>5</v>
      </c>
      <c r="D59" s="18">
        <v>17</v>
      </c>
      <c r="E59" s="18">
        <v>4</v>
      </c>
      <c r="F59" s="18">
        <v>0</v>
      </c>
      <c r="G59" s="18">
        <v>13</v>
      </c>
      <c r="H59" s="21" t="s">
        <v>245</v>
      </c>
      <c r="I59" s="20">
        <f>IF(C59=1,60,IF(C59=4,90,IF(C59=5,90,IF(C59=6,30,IF(C59=7,70,IF(C59=8,140,IF(C59=9,130,140)))))))</f>
        <v>90</v>
      </c>
      <c r="J59" s="20">
        <f>MAX(D59,G59)</f>
        <v>17</v>
      </c>
      <c r="K59" s="22">
        <f>D59-E59+F59</f>
        <v>13</v>
      </c>
      <c r="L59" s="23">
        <f>IF(K59-G59=0,0,"chyba")</f>
        <v>0</v>
      </c>
      <c r="M59" s="15"/>
      <c r="N59" s="24">
        <f>J59/I59</f>
        <v>0.18888888888888888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s="23" customFormat="1" ht="12.75">
      <c r="A60" s="18">
        <v>174</v>
      </c>
      <c r="B60" s="18">
        <v>8</v>
      </c>
      <c r="C60" s="20">
        <v>4</v>
      </c>
      <c r="D60" s="18">
        <v>13</v>
      </c>
      <c r="E60" s="18">
        <v>2</v>
      </c>
      <c r="F60" s="18">
        <v>3</v>
      </c>
      <c r="G60" s="18">
        <v>14</v>
      </c>
      <c r="H60" s="21" t="s">
        <v>246</v>
      </c>
      <c r="I60" s="20">
        <f>IF(C60=1,60,IF(C60=4,90,IF(C60=5,90,IF(C60=6,30,IF(C60=7,70,IF(C60=8,140,IF(C60=9,130,140)))))))</f>
        <v>90</v>
      </c>
      <c r="J60" s="20">
        <f>MAX(D60,G60)</f>
        <v>14</v>
      </c>
      <c r="K60" s="22">
        <f>D60-E60+F60</f>
        <v>14</v>
      </c>
      <c r="L60" s="23">
        <f>IF(K60-G60=0,0,"chyba")</f>
        <v>0</v>
      </c>
      <c r="M60" s="15"/>
      <c r="N60" s="24">
        <f>J60/I60</f>
        <v>0.15555555555555556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5" ht="12.75">
      <c r="A61" s="18"/>
      <c r="B61" s="18"/>
      <c r="C61" s="20"/>
      <c r="D61" s="48"/>
      <c r="E61" s="18"/>
      <c r="F61" s="18"/>
      <c r="G61" s="18"/>
      <c r="H61" s="49"/>
      <c r="I61" s="50"/>
      <c r="J61" s="20"/>
      <c r="K61" s="22"/>
      <c r="M61" s="15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2"/>
    </row>
    <row r="62" spans="1:45" ht="12.75">
      <c r="A62" s="48" t="s">
        <v>185</v>
      </c>
      <c r="B62" s="53"/>
      <c r="C62" s="54"/>
      <c r="D62" s="48">
        <f>SUM(D55:D61)</f>
        <v>69</v>
      </c>
      <c r="E62" s="48">
        <f>SUM(E55:E61)</f>
        <v>7</v>
      </c>
      <c r="F62" s="48">
        <f>SUM(F55:F61)</f>
        <v>10</v>
      </c>
      <c r="G62" s="48">
        <f>SUM(G55:G61)</f>
        <v>72</v>
      </c>
      <c r="H62" s="48"/>
      <c r="I62" s="48">
        <f>SUM(I55:I61)</f>
        <v>540</v>
      </c>
      <c r="J62" s="48">
        <f>SUM(J55:J61)</f>
        <v>77</v>
      </c>
      <c r="K62" s="22">
        <f>D62-E62+F62</f>
        <v>72</v>
      </c>
      <c r="L62" s="1">
        <f>IF(K62-G62=0,0,"chyba")</f>
        <v>0</v>
      </c>
      <c r="M62" s="15"/>
      <c r="N62" s="55">
        <f>J62/I62</f>
        <v>0.1425925925925926</v>
      </c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7"/>
      <c r="AJ62" s="57"/>
      <c r="AK62" s="57"/>
      <c r="AL62" s="57"/>
      <c r="AM62" s="57"/>
      <c r="AN62" s="57"/>
      <c r="AO62" s="57"/>
      <c r="AP62" s="57"/>
      <c r="AQ62" s="57"/>
      <c r="AR62" s="58"/>
      <c r="AS62" s="59"/>
    </row>
    <row r="63" spans="3:45" ht="12.75">
      <c r="C63" s="60"/>
      <c r="D63" s="61"/>
      <c r="E63" s="61"/>
      <c r="F63" s="62"/>
      <c r="G63" s="61"/>
      <c r="H63" s="63"/>
      <c r="I63" s="61"/>
      <c r="N63" s="64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9"/>
    </row>
    <row r="64" spans="1:44" s="23" customFormat="1" ht="12.75">
      <c r="A64" s="18">
        <v>180</v>
      </c>
      <c r="B64" s="18">
        <v>4</v>
      </c>
      <c r="C64" s="20">
        <v>5</v>
      </c>
      <c r="D64" s="18">
        <v>20</v>
      </c>
      <c r="E64" s="18">
        <v>2</v>
      </c>
      <c r="F64" s="18">
        <v>2</v>
      </c>
      <c r="G64" s="18">
        <v>20</v>
      </c>
      <c r="H64" s="21" t="s">
        <v>247</v>
      </c>
      <c r="I64" s="20">
        <f>IF(C64=1,60,IF(C64=4,90,IF(C64=5,90,IF(C64=6,30,IF(C64=7,70,IF(C64=8,140,IF(C64=9,130,140)))))))</f>
        <v>90</v>
      </c>
      <c r="J64" s="20">
        <f>MAX(D64,G64)</f>
        <v>20</v>
      </c>
      <c r="K64" s="22">
        <f>D64-E64+F64</f>
        <v>20</v>
      </c>
      <c r="L64" s="23">
        <f>IF(K64-G64=0,0,"chyba")</f>
        <v>0</v>
      </c>
      <c r="M64" s="15"/>
      <c r="N64" s="24">
        <f>J64/I64</f>
        <v>0.2222222222222222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s="23" customFormat="1" ht="12.75">
      <c r="A65" s="18">
        <v>180</v>
      </c>
      <c r="B65" s="18">
        <v>6</v>
      </c>
      <c r="C65" s="20">
        <v>4</v>
      </c>
      <c r="D65" s="18">
        <v>9</v>
      </c>
      <c r="E65" s="18">
        <v>3</v>
      </c>
      <c r="F65" s="18">
        <v>3</v>
      </c>
      <c r="G65" s="18">
        <v>9</v>
      </c>
      <c r="H65" s="21" t="s">
        <v>240</v>
      </c>
      <c r="I65" s="20">
        <f>IF(C65=1,60,IF(C65=4,90,IF(C65=5,90,IF(C65=6,30,IF(C65=7,70,IF(C65=8,140,IF(C65=9,130,140)))))))</f>
        <v>90</v>
      </c>
      <c r="J65" s="20">
        <f>MAX(D65,G65)</f>
        <v>9</v>
      </c>
      <c r="K65" s="22">
        <f>D65-E65+F65</f>
        <v>9</v>
      </c>
      <c r="L65" s="23">
        <f>IF(K65-G65=0,0,"chyba")</f>
        <v>0</v>
      </c>
      <c r="M65" s="15"/>
      <c r="N65" s="24">
        <f>J65/I65</f>
        <v>0.1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45" ht="12.75">
      <c r="A66" s="18"/>
      <c r="B66" s="18"/>
      <c r="C66" s="20"/>
      <c r="D66" s="48"/>
      <c r="E66" s="18"/>
      <c r="F66" s="18"/>
      <c r="G66" s="18"/>
      <c r="H66" s="49"/>
      <c r="I66" s="50"/>
      <c r="J66" s="20"/>
      <c r="K66" s="22"/>
      <c r="M66" s="15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</row>
    <row r="67" spans="1:45" ht="12.75">
      <c r="A67" s="48" t="s">
        <v>185</v>
      </c>
      <c r="B67" s="53"/>
      <c r="C67" s="54"/>
      <c r="D67" s="48">
        <f>SUM(D64:D66)</f>
        <v>29</v>
      </c>
      <c r="E67" s="48">
        <f>SUM(E64:E66)</f>
        <v>5</v>
      </c>
      <c r="F67" s="48">
        <f>SUM(F64:F66)</f>
        <v>5</v>
      </c>
      <c r="G67" s="48">
        <f>SUM(G64:G66)</f>
        <v>29</v>
      </c>
      <c r="H67" s="48"/>
      <c r="I67" s="48">
        <f>SUM(I64:I66)</f>
        <v>180</v>
      </c>
      <c r="J67" s="48">
        <f>SUM(J64:J66)</f>
        <v>29</v>
      </c>
      <c r="K67" s="22">
        <f>D67-E67+F67</f>
        <v>29</v>
      </c>
      <c r="L67" s="1">
        <f>IF(K67-G67=0,0,"chyba")</f>
        <v>0</v>
      </c>
      <c r="M67" s="15"/>
      <c r="N67" s="55">
        <f>J67/I67</f>
        <v>0.16111111111111112</v>
      </c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7"/>
      <c r="AJ67" s="57"/>
      <c r="AK67" s="57"/>
      <c r="AL67" s="57"/>
      <c r="AM67" s="57"/>
      <c r="AN67" s="57"/>
      <c r="AO67" s="57"/>
      <c r="AP67" s="57"/>
      <c r="AQ67" s="57"/>
      <c r="AR67" s="58"/>
      <c r="AS67" s="59"/>
    </row>
    <row r="68" spans="3:45" ht="12.75">
      <c r="C68" s="60"/>
      <c r="D68" s="61"/>
      <c r="E68" s="61"/>
      <c r="F68" s="62"/>
      <c r="G68" s="61"/>
      <c r="H68" s="63"/>
      <c r="I68" s="61"/>
      <c r="N68" s="64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9"/>
    </row>
    <row r="69" spans="3:45" ht="12.75">
      <c r="C69" s="61"/>
      <c r="D69" s="61"/>
      <c r="E69" s="61"/>
      <c r="F69" s="61"/>
      <c r="G69" s="61"/>
      <c r="H69" s="65"/>
      <c r="I69" s="61"/>
      <c r="N69" s="66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</row>
    <row r="70" spans="3:45" ht="12.75">
      <c r="C70" s="61"/>
      <c r="D70" s="61"/>
      <c r="E70" s="61"/>
      <c r="F70" s="61"/>
      <c r="G70" s="61"/>
      <c r="H70" s="65"/>
      <c r="I70" s="61"/>
      <c r="N70" s="66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</row>
    <row r="71" spans="3:9" ht="12.75">
      <c r="C71" s="61"/>
      <c r="D71" s="61"/>
      <c r="E71" s="61"/>
      <c r="F71" s="61"/>
      <c r="G71" s="61"/>
      <c r="H71" s="65"/>
      <c r="I71" s="61"/>
    </row>
    <row r="72" spans="3:9" ht="12.75">
      <c r="C72" s="61"/>
      <c r="D72" s="61"/>
      <c r="E72" s="61"/>
      <c r="F72" s="61"/>
      <c r="G72" s="61"/>
      <c r="H72" s="65"/>
      <c r="I72" s="61"/>
    </row>
    <row r="73" spans="3:9" ht="12.75">
      <c r="C73" s="61"/>
      <c r="E73" s="61"/>
      <c r="F73" s="61"/>
      <c r="G73" s="61"/>
      <c r="H73" s="62"/>
      <c r="I73" s="61"/>
    </row>
    <row r="74" ht="12.75">
      <c r="H74" s="67"/>
    </row>
  </sheetData>
  <sheetProtection selectLockedCells="1" selectUnlockedCells="1"/>
  <conditionalFormatting sqref="O9:AH68">
    <cfRule type="expression" priority="1" dxfId="0" stopIfTrue="1">
      <formula>($J9/$I9)&gt;=O$8</formula>
    </cfRule>
  </conditionalFormatting>
  <conditionalFormatting sqref="AI9:AR6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2016-08-10T14:01:54Z</dcterms:modified>
  <cp:category/>
  <cp:version/>
  <cp:contentType/>
  <cp:contentStatus/>
  <cp:revision>51</cp:revision>
</cp:coreProperties>
</file>