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 - ZC" sheetId="1" r:id="rId1"/>
    <sheet name="linkové - ZC" sheetId="2" r:id="rId2"/>
  </sheets>
  <definedNames/>
  <calcPr fullCalcOnLoad="1"/>
</workbook>
</file>

<file path=xl/sharedStrings.xml><?xml version="1.0" encoding="utf-8"?>
<sst xmlns="http://schemas.openxmlformats.org/spreadsheetml/2006/main" count="395" uniqueCount="48">
  <si>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</si>
  <si>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</si>
  <si>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</si>
  <si>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</si>
  <si>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</si>
  <si>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</si>
  <si>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</si>
  <si>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</si>
  <si>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</si>
  <si>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</si>
  <si>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</si>
  <si>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</si>
  <si>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</si>
  <si>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</si>
  <si>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</si>
  <si>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</si>
  <si>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</si>
  <si>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</si>
  <si>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0</t>
  </si>
  <si>
    <t>+1</t>
  </si>
  <si>
    <t>+2</t>
  </si>
  <si>
    <t>+3</t>
  </si>
  <si>
    <t>+4</t>
  </si>
  <si>
    <t>W</t>
  </si>
  <si>
    <t>+6</t>
  </si>
  <si>
    <t>+5</t>
  </si>
  <si>
    <t>+8</t>
  </si>
  <si>
    <t>+7</t>
  </si>
  <si>
    <t>odch. JŘ</t>
  </si>
  <si>
    <t>MAXPROFIL</t>
  </si>
  <si>
    <t>ODJEZD</t>
  </si>
  <si>
    <t>K</t>
  </si>
  <si>
    <t>+10</t>
  </si>
  <si>
    <t>+12</t>
  </si>
  <si>
    <t>+9</t>
  </si>
  <si>
    <t>NÁMĚSTÍ MÍRU</t>
  </si>
  <si>
    <t>čtvrtek 3.12.2015</t>
  </si>
  <si>
    <t>16:00 - 18:00</t>
  </si>
  <si>
    <t>Šumavská, Jana Masaryka</t>
  </si>
  <si>
    <t>4, 10, 16, 22, 135</t>
  </si>
  <si>
    <t>T r a m + B u s</t>
  </si>
  <si>
    <r>
      <t>Typ vozů:</t>
    </r>
    <r>
      <rPr>
        <sz val="11"/>
        <rFont val="Arial CE"/>
        <family val="0"/>
      </rPr>
      <t xml:space="preserve"> 1 - 2xT (sedačky 1+1), 2 - 2xT (sedačky 2+1), W - wanowlk, K - KT, 15 - 15T, Kb - Kb bus, KbN - KbN bus</t>
    </r>
  </si>
  <si>
    <t>maxprofil hodinový</t>
  </si>
  <si>
    <t>odjezd hodinový</t>
  </si>
  <si>
    <t>Kb</t>
  </si>
  <si>
    <t>KbN</t>
  </si>
  <si>
    <t>1*</t>
  </si>
  <si>
    <t>*) zřejmě nějaký problém na trati, nesedí garanty, zpoždění bráno dle JŘ bez ohledu na garance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</si>
</sst>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  <xf numFmtId="9" fontId="5" fillId="0" borderId="6" xfId="0" applyNumberFormat="1" applyFont="1" applyFill="1" applyBorder="1" applyAlignment="1">
      <alignment/>
    </xf>
    <xf numFmtId="9" fontId="0" fillId="0" borderId="6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justify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justify"/>
    </xf>
    <xf numFmtId="9" fontId="5" fillId="0" borderId="0" xfId="0" applyNumberFormat="1" applyFont="1" applyFill="1" applyBorder="1" applyAlignment="1">
      <alignment/>
    </xf>
    <xf numFmtId="9" fontId="5" fillId="3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3366FF"/>
        </patternFill>
      </fill>
      <border/>
    </dxf>
    <dxf>
      <font>
        <color rgb="FFFFFFC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1" width="7.59765625" style="0" customWidth="1"/>
    <col min="12" max="14" width="5.59765625" style="0" customWidth="1"/>
    <col min="15" max="15" width="1.4921875" style="0" customWidth="1"/>
    <col min="16" max="16" width="5.09765625" style="16" bestFit="1" customWidth="1"/>
    <col min="17" max="46" width="1.69921875" style="0" customWidth="1"/>
    <col min="47" max="47" width="1.59765625" style="0" customWidth="1"/>
    <col min="48" max="48" width="5.09765625" style="0" customWidth="1"/>
    <col min="49" max="78" width="1.69921875" style="0" customWidth="1"/>
  </cols>
  <sheetData>
    <row r="1" spans="1:9" ht="18">
      <c r="A1" s="8" t="s">
        <v>0</v>
      </c>
      <c r="C1" s="3" t="s">
        <v>35</v>
      </c>
      <c r="H1" s="4" t="s">
        <v>1</v>
      </c>
      <c r="I1" t="s">
        <v>40</v>
      </c>
    </row>
    <row r="2" spans="1:11" ht="14.25">
      <c r="A2" s="5" t="s">
        <v>2</v>
      </c>
      <c r="C2" t="s">
        <v>38</v>
      </c>
      <c r="H2" s="4" t="s">
        <v>4</v>
      </c>
      <c r="I2" s="17" t="s">
        <v>39</v>
      </c>
      <c r="J2" s="17"/>
      <c r="K2" s="17"/>
    </row>
    <row r="3" spans="1:8" ht="14.25">
      <c r="A3" s="5"/>
      <c r="H3" t="s">
        <v>5</v>
      </c>
    </row>
    <row r="4" spans="1:9" ht="14.25">
      <c r="A4" s="5" t="s">
        <v>6</v>
      </c>
      <c r="C4" t="s">
        <v>36</v>
      </c>
      <c r="H4" s="4" t="s">
        <v>7</v>
      </c>
      <c r="I4" t="s">
        <v>37</v>
      </c>
    </row>
    <row r="6" ht="15">
      <c r="A6" s="1" t="s">
        <v>41</v>
      </c>
    </row>
    <row r="7" spans="16:78" ht="15.75" thickBot="1">
      <c r="P7" s="42" t="s">
        <v>29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V7" s="43" t="s">
        <v>30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</row>
    <row r="8" spans="1:78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2" t="s">
        <v>42</v>
      </c>
      <c r="K8" s="32" t="s">
        <v>43</v>
      </c>
      <c r="L8" s="26" t="s">
        <v>28</v>
      </c>
      <c r="M8" s="6" t="s">
        <v>16</v>
      </c>
      <c r="N8" s="6" t="s">
        <v>16</v>
      </c>
      <c r="O8" s="18"/>
      <c r="P8" s="19">
        <v>0.05</v>
      </c>
      <c r="Q8" s="20">
        <v>0.05</v>
      </c>
      <c r="R8" s="20">
        <f aca="true" t="shared" si="0" ref="R8:AT8">Q8+$P8</f>
        <v>0.1</v>
      </c>
      <c r="S8" s="20">
        <f t="shared" si="0"/>
        <v>0.15000000000000002</v>
      </c>
      <c r="T8" s="20">
        <f t="shared" si="0"/>
        <v>0.2</v>
      </c>
      <c r="U8" s="20">
        <f t="shared" si="0"/>
        <v>0.25</v>
      </c>
      <c r="V8" s="20">
        <f t="shared" si="0"/>
        <v>0.3</v>
      </c>
      <c r="W8" s="20">
        <f t="shared" si="0"/>
        <v>0.35</v>
      </c>
      <c r="X8" s="20">
        <f t="shared" si="0"/>
        <v>0.39999999999999997</v>
      </c>
      <c r="Y8" s="20">
        <f t="shared" si="0"/>
        <v>0.44999999999999996</v>
      </c>
      <c r="Z8" s="20">
        <f t="shared" si="0"/>
        <v>0.49999999999999994</v>
      </c>
      <c r="AA8" s="20">
        <f t="shared" si="0"/>
        <v>0.5499999999999999</v>
      </c>
      <c r="AB8" s="20">
        <f t="shared" si="0"/>
        <v>0.6</v>
      </c>
      <c r="AC8" s="20">
        <f t="shared" si="0"/>
        <v>0.65</v>
      </c>
      <c r="AD8" s="20">
        <f t="shared" si="0"/>
        <v>0.7000000000000001</v>
      </c>
      <c r="AE8" s="20">
        <f t="shared" si="0"/>
        <v>0.7500000000000001</v>
      </c>
      <c r="AF8" s="20">
        <f t="shared" si="0"/>
        <v>0.8000000000000002</v>
      </c>
      <c r="AG8" s="20">
        <f t="shared" si="0"/>
        <v>0.8500000000000002</v>
      </c>
      <c r="AH8" s="20">
        <f t="shared" si="0"/>
        <v>0.9000000000000002</v>
      </c>
      <c r="AI8" s="20">
        <f t="shared" si="0"/>
        <v>0.9500000000000003</v>
      </c>
      <c r="AJ8" s="20">
        <f t="shared" si="0"/>
        <v>1.0000000000000002</v>
      </c>
      <c r="AK8" s="20">
        <f t="shared" si="0"/>
        <v>1.0500000000000003</v>
      </c>
      <c r="AL8" s="20">
        <f t="shared" si="0"/>
        <v>1.1000000000000003</v>
      </c>
      <c r="AM8" s="20">
        <f t="shared" si="0"/>
        <v>1.1500000000000004</v>
      </c>
      <c r="AN8" s="20">
        <f t="shared" si="0"/>
        <v>1.2000000000000004</v>
      </c>
      <c r="AO8" s="20">
        <f t="shared" si="0"/>
        <v>1.2500000000000004</v>
      </c>
      <c r="AP8" s="20">
        <f t="shared" si="0"/>
        <v>1.3000000000000005</v>
      </c>
      <c r="AQ8" s="20">
        <f t="shared" si="0"/>
        <v>1.3500000000000005</v>
      </c>
      <c r="AR8" s="20">
        <f t="shared" si="0"/>
        <v>1.4000000000000006</v>
      </c>
      <c r="AS8" s="20">
        <f t="shared" si="0"/>
        <v>1.4500000000000006</v>
      </c>
      <c r="AT8" s="20">
        <f t="shared" si="0"/>
        <v>1.5000000000000007</v>
      </c>
      <c r="AV8" s="19">
        <v>0.05</v>
      </c>
      <c r="AW8" s="20">
        <v>0.05</v>
      </c>
      <c r="AX8" s="20">
        <f aca="true" t="shared" si="1" ref="AX8:BZ8">AW8+$P8</f>
        <v>0.1</v>
      </c>
      <c r="AY8" s="20">
        <f t="shared" si="1"/>
        <v>0.15000000000000002</v>
      </c>
      <c r="AZ8" s="20">
        <f t="shared" si="1"/>
        <v>0.2</v>
      </c>
      <c r="BA8" s="20">
        <f t="shared" si="1"/>
        <v>0.25</v>
      </c>
      <c r="BB8" s="20">
        <f t="shared" si="1"/>
        <v>0.3</v>
      </c>
      <c r="BC8" s="20">
        <f t="shared" si="1"/>
        <v>0.35</v>
      </c>
      <c r="BD8" s="20">
        <f t="shared" si="1"/>
        <v>0.39999999999999997</v>
      </c>
      <c r="BE8" s="20">
        <f t="shared" si="1"/>
        <v>0.44999999999999996</v>
      </c>
      <c r="BF8" s="20">
        <f t="shared" si="1"/>
        <v>0.49999999999999994</v>
      </c>
      <c r="BG8" s="20">
        <f t="shared" si="1"/>
        <v>0.5499999999999999</v>
      </c>
      <c r="BH8" s="20">
        <f t="shared" si="1"/>
        <v>0.6</v>
      </c>
      <c r="BI8" s="20">
        <f t="shared" si="1"/>
        <v>0.65</v>
      </c>
      <c r="BJ8" s="20">
        <f t="shared" si="1"/>
        <v>0.7000000000000001</v>
      </c>
      <c r="BK8" s="20">
        <f t="shared" si="1"/>
        <v>0.7500000000000001</v>
      </c>
      <c r="BL8" s="20">
        <f t="shared" si="1"/>
        <v>0.8000000000000002</v>
      </c>
      <c r="BM8" s="20">
        <f t="shared" si="1"/>
        <v>0.8500000000000002</v>
      </c>
      <c r="BN8" s="20">
        <f t="shared" si="1"/>
        <v>0.9000000000000002</v>
      </c>
      <c r="BO8" s="20">
        <f t="shared" si="1"/>
        <v>0.9500000000000003</v>
      </c>
      <c r="BP8" s="20">
        <f t="shared" si="1"/>
        <v>1.0000000000000002</v>
      </c>
      <c r="BQ8" s="20">
        <f t="shared" si="1"/>
        <v>1.0500000000000003</v>
      </c>
      <c r="BR8" s="20">
        <f t="shared" si="1"/>
        <v>1.1000000000000003</v>
      </c>
      <c r="BS8" s="20">
        <f t="shared" si="1"/>
        <v>1.1500000000000004</v>
      </c>
      <c r="BT8" s="20">
        <f t="shared" si="1"/>
        <v>1.2000000000000004</v>
      </c>
      <c r="BU8" s="20">
        <f t="shared" si="1"/>
        <v>1.2500000000000004</v>
      </c>
      <c r="BV8" s="20">
        <f t="shared" si="1"/>
        <v>1.3000000000000005</v>
      </c>
      <c r="BW8" s="20">
        <f t="shared" si="1"/>
        <v>1.3500000000000005</v>
      </c>
      <c r="BX8" s="20">
        <f t="shared" si="1"/>
        <v>1.4000000000000006</v>
      </c>
      <c r="BY8" s="20">
        <f t="shared" si="1"/>
        <v>1.4500000000000006</v>
      </c>
      <c r="BZ8" s="20">
        <f t="shared" si="1"/>
        <v>1.5000000000000007</v>
      </c>
    </row>
    <row r="9" spans="1:78" ht="14.25">
      <c r="A9" s="12">
        <v>4</v>
      </c>
      <c r="B9" s="12">
        <v>1</v>
      </c>
      <c r="C9" s="13">
        <v>54</v>
      </c>
      <c r="D9" s="12">
        <v>13</v>
      </c>
      <c r="E9" s="12">
        <v>9</v>
      </c>
      <c r="F9" s="12">
        <v>50</v>
      </c>
      <c r="G9" s="31">
        <v>15.51</v>
      </c>
      <c r="H9" s="24">
        <f>IF(B9=1,140,IF(B9=2,140,IF(B9="W",140,IF(B9="K",140,IF(B9=15,140,IF(B9="Kb",90,IF(B9="KbN",90,140)))))))</f>
        <v>140</v>
      </c>
      <c r="I9" s="13">
        <f aca="true" t="shared" si="2" ref="I9:I21">MAX(C9,F9)</f>
        <v>54</v>
      </c>
      <c r="J9" s="13"/>
      <c r="K9" s="13"/>
      <c r="L9" s="27" t="s">
        <v>20</v>
      </c>
      <c r="M9" s="15">
        <f>F9-E9+D9</f>
        <v>54</v>
      </c>
      <c r="N9">
        <f>IF(M9-C9=0,0,"chyba")</f>
        <v>0</v>
      </c>
      <c r="P9" s="21">
        <f>I9/H9</f>
        <v>0.38571428571428573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1">
        <f>F9/H9</f>
        <v>0.35714285714285715</v>
      </c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ht="14.25">
      <c r="A10" s="12">
        <v>16</v>
      </c>
      <c r="B10" s="12">
        <v>15</v>
      </c>
      <c r="C10" s="13">
        <v>113</v>
      </c>
      <c r="D10" s="12">
        <v>24</v>
      </c>
      <c r="E10" s="12">
        <v>16</v>
      </c>
      <c r="F10" s="12">
        <v>105</v>
      </c>
      <c r="G10" s="31">
        <v>15.52</v>
      </c>
      <c r="H10" s="24">
        <f>IF(B10=1,140,IF(B10=2,140,IF(B10="W",140,IF(B10="K",140,IF(B10=15,140,IF(B10="Kb",90,IF(B10="KbN",90,140)))))))</f>
        <v>140</v>
      </c>
      <c r="I10" s="13">
        <f t="shared" si="2"/>
        <v>113</v>
      </c>
      <c r="J10" s="13"/>
      <c r="K10" s="13"/>
      <c r="L10" s="27" t="s">
        <v>20</v>
      </c>
      <c r="M10" s="15">
        <f aca="true" t="shared" si="3" ref="M10:M73">F10-E10+D10</f>
        <v>113</v>
      </c>
      <c r="N10">
        <f aca="true" t="shared" si="4" ref="N10:N73">IF(M10-C10=0,0,"chyba")</f>
        <v>0</v>
      </c>
      <c r="P10" s="21">
        <f aca="true" t="shared" si="5" ref="P10:P73">I10/H10</f>
        <v>0.8071428571428572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1">
        <f aca="true" t="shared" si="6" ref="AV10:AV73">F10/H10</f>
        <v>0.75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ht="14.25">
      <c r="A11" s="12">
        <v>10</v>
      </c>
      <c r="B11" s="12">
        <v>15</v>
      </c>
      <c r="C11" s="13">
        <v>84</v>
      </c>
      <c r="D11" s="12">
        <v>37</v>
      </c>
      <c r="E11" s="12">
        <v>8</v>
      </c>
      <c r="F11" s="12">
        <v>55</v>
      </c>
      <c r="G11" s="31">
        <v>15.54</v>
      </c>
      <c r="H11" s="24">
        <f aca="true" t="shared" si="7" ref="H11:H74">IF(B11=1,140,IF(B11=2,140,IF(B11="W",140,IF(B11="K",140,IF(B11=15,140,IF(B11="Kb",90,IF(B11="KbN",90,140)))))))</f>
        <v>140</v>
      </c>
      <c r="I11" s="13">
        <f t="shared" si="2"/>
        <v>84</v>
      </c>
      <c r="J11" s="13"/>
      <c r="K11" s="13"/>
      <c r="L11" s="27" t="s">
        <v>18</v>
      </c>
      <c r="M11" s="15">
        <f t="shared" si="3"/>
        <v>84</v>
      </c>
      <c r="N11">
        <f t="shared" si="4"/>
        <v>0</v>
      </c>
      <c r="P11" s="21">
        <f t="shared" si="5"/>
        <v>0.6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V11" s="21">
        <f t="shared" si="6"/>
        <v>0.39285714285714285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4.25">
      <c r="A12" s="12">
        <v>22</v>
      </c>
      <c r="B12" s="12">
        <v>1</v>
      </c>
      <c r="C12" s="13">
        <v>135</v>
      </c>
      <c r="D12" s="12">
        <v>30</v>
      </c>
      <c r="E12" s="12">
        <v>20</v>
      </c>
      <c r="F12" s="12">
        <v>125</v>
      </c>
      <c r="G12" s="31">
        <v>15.56</v>
      </c>
      <c r="H12" s="24">
        <f t="shared" si="7"/>
        <v>140</v>
      </c>
      <c r="I12" s="13">
        <f t="shared" si="2"/>
        <v>135</v>
      </c>
      <c r="J12" s="13"/>
      <c r="K12" s="13"/>
      <c r="L12" s="27" t="s">
        <v>24</v>
      </c>
      <c r="M12" s="15">
        <f t="shared" si="3"/>
        <v>135</v>
      </c>
      <c r="N12">
        <f t="shared" si="4"/>
        <v>0</v>
      </c>
      <c r="P12" s="21">
        <f t="shared" si="5"/>
        <v>0.9642857142857143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V12" s="21">
        <f t="shared" si="6"/>
        <v>0.8928571428571429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4.25">
      <c r="A13" s="12">
        <v>22</v>
      </c>
      <c r="B13" s="12">
        <v>15</v>
      </c>
      <c r="C13" s="13">
        <v>66</v>
      </c>
      <c r="D13" s="12">
        <v>12</v>
      </c>
      <c r="E13" s="12">
        <v>2</v>
      </c>
      <c r="F13" s="12">
        <v>56</v>
      </c>
      <c r="G13" s="31">
        <v>15.57</v>
      </c>
      <c r="H13" s="24">
        <f t="shared" si="7"/>
        <v>140</v>
      </c>
      <c r="I13" s="13">
        <f t="shared" si="2"/>
        <v>66</v>
      </c>
      <c r="J13" s="13"/>
      <c r="K13" s="13"/>
      <c r="L13" s="27" t="s">
        <v>21</v>
      </c>
      <c r="M13" s="15">
        <f t="shared" si="3"/>
        <v>66</v>
      </c>
      <c r="N13">
        <f t="shared" si="4"/>
        <v>0</v>
      </c>
      <c r="P13" s="21">
        <f t="shared" si="5"/>
        <v>0.4714285714285714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V13" s="21">
        <f t="shared" si="6"/>
        <v>0.4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4.25">
      <c r="A14" s="12">
        <v>135</v>
      </c>
      <c r="B14" s="12" t="s">
        <v>45</v>
      </c>
      <c r="C14" s="13">
        <v>50</v>
      </c>
      <c r="D14" s="12">
        <v>14</v>
      </c>
      <c r="E14" s="12">
        <v>24</v>
      </c>
      <c r="F14" s="12">
        <v>60</v>
      </c>
      <c r="G14" s="31">
        <v>15.59</v>
      </c>
      <c r="H14" s="24">
        <f t="shared" si="7"/>
        <v>90</v>
      </c>
      <c r="I14" s="13">
        <f t="shared" si="2"/>
        <v>60</v>
      </c>
      <c r="J14" s="13"/>
      <c r="K14" s="13"/>
      <c r="L14" s="27" t="s">
        <v>24</v>
      </c>
      <c r="M14" s="15">
        <f t="shared" si="3"/>
        <v>50</v>
      </c>
      <c r="N14">
        <f t="shared" si="4"/>
        <v>0</v>
      </c>
      <c r="P14" s="21">
        <f t="shared" si="5"/>
        <v>0.6666666666666666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V14" s="21">
        <f t="shared" si="6"/>
        <v>0.6666666666666666</v>
      </c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4.25">
      <c r="A15" s="12">
        <v>4</v>
      </c>
      <c r="B15" s="12">
        <v>1</v>
      </c>
      <c r="C15" s="13">
        <v>52</v>
      </c>
      <c r="D15" s="12">
        <v>20</v>
      </c>
      <c r="E15" s="12">
        <v>4</v>
      </c>
      <c r="F15" s="12">
        <v>36</v>
      </c>
      <c r="G15" s="31">
        <v>16</v>
      </c>
      <c r="H15" s="24">
        <f t="shared" si="7"/>
        <v>140</v>
      </c>
      <c r="I15" s="13">
        <f t="shared" si="2"/>
        <v>52</v>
      </c>
      <c r="J15" s="13"/>
      <c r="K15" s="13"/>
      <c r="L15" s="27" t="s">
        <v>21</v>
      </c>
      <c r="M15" s="15">
        <f t="shared" si="3"/>
        <v>52</v>
      </c>
      <c r="N15">
        <f t="shared" si="4"/>
        <v>0</v>
      </c>
      <c r="P15" s="21">
        <f t="shared" si="5"/>
        <v>0.37142857142857144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V15" s="21">
        <f t="shared" si="6"/>
        <v>0.2571428571428571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4.25">
      <c r="A16" s="12">
        <v>16</v>
      </c>
      <c r="B16" s="12">
        <v>15</v>
      </c>
      <c r="C16" s="13">
        <v>72</v>
      </c>
      <c r="D16" s="12">
        <v>18</v>
      </c>
      <c r="E16" s="12">
        <v>16</v>
      </c>
      <c r="F16" s="12">
        <v>70</v>
      </c>
      <c r="G16" s="31">
        <v>16</v>
      </c>
      <c r="H16" s="24">
        <f t="shared" si="7"/>
        <v>140</v>
      </c>
      <c r="I16" s="13">
        <f t="shared" si="2"/>
        <v>72</v>
      </c>
      <c r="J16" s="13"/>
      <c r="K16" s="13"/>
      <c r="L16" s="27" t="s">
        <v>20</v>
      </c>
      <c r="M16" s="15">
        <f t="shared" si="3"/>
        <v>72</v>
      </c>
      <c r="N16">
        <f t="shared" si="4"/>
        <v>0</v>
      </c>
      <c r="P16" s="21">
        <f t="shared" si="5"/>
        <v>0.5142857142857142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V16" s="21">
        <f t="shared" si="6"/>
        <v>0.5</v>
      </c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8" ht="14.25">
      <c r="A17" s="12">
        <v>22</v>
      </c>
      <c r="B17" s="12">
        <v>15</v>
      </c>
      <c r="C17" s="13">
        <v>72</v>
      </c>
      <c r="D17" s="12">
        <v>12</v>
      </c>
      <c r="E17" s="12">
        <v>10</v>
      </c>
      <c r="F17" s="12">
        <v>70</v>
      </c>
      <c r="G17" s="31">
        <v>16.01</v>
      </c>
      <c r="H17" s="24">
        <f t="shared" si="7"/>
        <v>140</v>
      </c>
      <c r="I17" s="13">
        <f t="shared" si="2"/>
        <v>72</v>
      </c>
      <c r="J17" s="13"/>
      <c r="K17" s="13"/>
      <c r="L17" s="27" t="s">
        <v>21</v>
      </c>
      <c r="M17" s="15">
        <f t="shared" si="3"/>
        <v>72</v>
      </c>
      <c r="N17">
        <f t="shared" si="4"/>
        <v>0</v>
      </c>
      <c r="P17" s="21">
        <f t="shared" si="5"/>
        <v>0.5142857142857142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1">
        <f t="shared" si="6"/>
        <v>0.5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ht="14.25">
      <c r="A18" s="12">
        <v>10</v>
      </c>
      <c r="B18" s="12">
        <v>15</v>
      </c>
      <c r="C18" s="13">
        <v>45</v>
      </c>
      <c r="D18" s="12">
        <v>15</v>
      </c>
      <c r="E18" s="12">
        <v>10</v>
      </c>
      <c r="F18" s="12">
        <v>40</v>
      </c>
      <c r="G18" s="31">
        <v>16.02</v>
      </c>
      <c r="H18" s="24">
        <f t="shared" si="7"/>
        <v>140</v>
      </c>
      <c r="I18" s="13">
        <f t="shared" si="2"/>
        <v>45</v>
      </c>
      <c r="J18" s="13"/>
      <c r="K18" s="13"/>
      <c r="L18" s="27" t="s">
        <v>18</v>
      </c>
      <c r="M18" s="15">
        <f t="shared" si="3"/>
        <v>45</v>
      </c>
      <c r="N18">
        <f t="shared" si="4"/>
        <v>0</v>
      </c>
      <c r="P18" s="21">
        <f t="shared" si="5"/>
        <v>0.32142857142857145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1">
        <f t="shared" si="6"/>
        <v>0.2857142857142857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4.25">
      <c r="A19" s="12">
        <v>135</v>
      </c>
      <c r="B19" s="12" t="s">
        <v>45</v>
      </c>
      <c r="C19" s="13">
        <v>44</v>
      </c>
      <c r="D19" s="12">
        <v>18</v>
      </c>
      <c r="E19" s="12">
        <v>9</v>
      </c>
      <c r="F19" s="12">
        <v>35</v>
      </c>
      <c r="G19" s="31">
        <v>16.03</v>
      </c>
      <c r="H19" s="24">
        <f t="shared" si="7"/>
        <v>90</v>
      </c>
      <c r="I19" s="13">
        <f t="shared" si="2"/>
        <v>44</v>
      </c>
      <c r="J19" s="13"/>
      <c r="K19" s="13"/>
      <c r="L19" s="27" t="s">
        <v>20</v>
      </c>
      <c r="M19" s="15">
        <f t="shared" si="3"/>
        <v>44</v>
      </c>
      <c r="N19">
        <f t="shared" si="4"/>
        <v>0</v>
      </c>
      <c r="P19" s="21">
        <f t="shared" si="5"/>
        <v>0.4888888888888889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1">
        <f t="shared" si="6"/>
        <v>0.3888888888888889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14.25">
      <c r="A20" s="12">
        <v>22</v>
      </c>
      <c r="B20" s="12">
        <v>1</v>
      </c>
      <c r="C20" s="13">
        <v>98</v>
      </c>
      <c r="D20" s="12">
        <v>14</v>
      </c>
      <c r="E20" s="12">
        <v>11</v>
      </c>
      <c r="F20" s="12">
        <v>95</v>
      </c>
      <c r="G20" s="31">
        <v>16.04</v>
      </c>
      <c r="H20" s="24">
        <f t="shared" si="7"/>
        <v>140</v>
      </c>
      <c r="I20" s="13">
        <f t="shared" si="2"/>
        <v>98</v>
      </c>
      <c r="J20" s="13"/>
      <c r="K20" s="13"/>
      <c r="L20" s="27" t="s">
        <v>20</v>
      </c>
      <c r="M20" s="15">
        <f t="shared" si="3"/>
        <v>98</v>
      </c>
      <c r="N20">
        <f t="shared" si="4"/>
        <v>0</v>
      </c>
      <c r="P20" s="21">
        <f t="shared" si="5"/>
        <v>0.7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1">
        <f t="shared" si="6"/>
        <v>0.6785714285714286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ht="14.25">
      <c r="A21" s="12">
        <v>4</v>
      </c>
      <c r="B21" s="12">
        <v>1</v>
      </c>
      <c r="C21" s="13">
        <v>44</v>
      </c>
      <c r="D21" s="12">
        <v>13</v>
      </c>
      <c r="E21" s="12">
        <v>6</v>
      </c>
      <c r="F21" s="12">
        <v>37</v>
      </c>
      <c r="G21" s="31">
        <v>16.05</v>
      </c>
      <c r="H21" s="24">
        <f t="shared" si="7"/>
        <v>140</v>
      </c>
      <c r="I21" s="13">
        <f t="shared" si="2"/>
        <v>44</v>
      </c>
      <c r="J21" s="13"/>
      <c r="K21" s="13"/>
      <c r="L21" s="27" t="s">
        <v>18</v>
      </c>
      <c r="M21" s="15">
        <f t="shared" si="3"/>
        <v>44</v>
      </c>
      <c r="N21">
        <f t="shared" si="4"/>
        <v>0</v>
      </c>
      <c r="P21" s="21">
        <f t="shared" si="5"/>
        <v>0.3142857142857143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V21" s="21">
        <f t="shared" si="6"/>
        <v>0.2642857142857143</v>
      </c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4.25">
      <c r="A22" s="12">
        <v>16</v>
      </c>
      <c r="B22" s="12" t="s">
        <v>31</v>
      </c>
      <c r="C22" s="13">
        <v>98</v>
      </c>
      <c r="D22" s="12">
        <v>23</v>
      </c>
      <c r="E22" s="12">
        <v>20</v>
      </c>
      <c r="F22" s="12">
        <v>95</v>
      </c>
      <c r="G22" s="31">
        <v>16.07</v>
      </c>
      <c r="H22" s="24">
        <f t="shared" si="7"/>
        <v>140</v>
      </c>
      <c r="I22" s="13">
        <f aca="true" t="shared" si="8" ref="I22:I35">MAX(C22,F22)</f>
        <v>98</v>
      </c>
      <c r="J22" s="13"/>
      <c r="K22" s="13"/>
      <c r="L22" s="27" t="s">
        <v>19</v>
      </c>
      <c r="M22" s="15">
        <f t="shared" si="3"/>
        <v>98</v>
      </c>
      <c r="N22">
        <f t="shared" si="4"/>
        <v>0</v>
      </c>
      <c r="P22" s="21">
        <f t="shared" si="5"/>
        <v>0.7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V22" s="21">
        <f t="shared" si="6"/>
        <v>0.6785714285714286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4.25">
      <c r="A23" s="12">
        <v>135</v>
      </c>
      <c r="B23" s="12" t="s">
        <v>44</v>
      </c>
      <c r="C23" s="13">
        <v>50</v>
      </c>
      <c r="D23" s="12">
        <v>6</v>
      </c>
      <c r="E23" s="12">
        <v>22</v>
      </c>
      <c r="F23" s="12">
        <v>66</v>
      </c>
      <c r="G23" s="31">
        <v>16.1</v>
      </c>
      <c r="H23" s="24">
        <f t="shared" si="7"/>
        <v>90</v>
      </c>
      <c r="I23" s="13">
        <f t="shared" si="8"/>
        <v>66</v>
      </c>
      <c r="J23" s="13"/>
      <c r="K23" s="13"/>
      <c r="L23" s="27" t="s">
        <v>19</v>
      </c>
      <c r="M23" s="15">
        <f t="shared" si="3"/>
        <v>50</v>
      </c>
      <c r="N23">
        <f t="shared" si="4"/>
        <v>0</v>
      </c>
      <c r="P23" s="21">
        <f t="shared" si="5"/>
        <v>0.7333333333333333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V23" s="21">
        <f t="shared" si="6"/>
        <v>0.7333333333333333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4.25">
      <c r="A24" s="12">
        <v>22</v>
      </c>
      <c r="B24" s="12">
        <v>1</v>
      </c>
      <c r="C24" s="13">
        <v>100</v>
      </c>
      <c r="D24" s="12">
        <v>15</v>
      </c>
      <c r="E24" s="12">
        <v>15</v>
      </c>
      <c r="F24" s="12">
        <v>100</v>
      </c>
      <c r="G24" s="31">
        <v>16.1</v>
      </c>
      <c r="H24" s="24">
        <f t="shared" si="7"/>
        <v>140</v>
      </c>
      <c r="I24" s="13">
        <f t="shared" si="8"/>
        <v>100</v>
      </c>
      <c r="J24" s="13"/>
      <c r="K24" s="13"/>
      <c r="L24" s="27" t="s">
        <v>22</v>
      </c>
      <c r="M24" s="15">
        <f t="shared" si="3"/>
        <v>100</v>
      </c>
      <c r="N24">
        <f t="shared" si="4"/>
        <v>0</v>
      </c>
      <c r="P24" s="21">
        <f t="shared" si="5"/>
        <v>0.7142857142857143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V24" s="21">
        <f t="shared" si="6"/>
        <v>0.7142857142857143</v>
      </c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ht="14.25">
      <c r="A25" s="12">
        <v>10</v>
      </c>
      <c r="B25" s="12">
        <v>1</v>
      </c>
      <c r="C25" s="13">
        <v>78</v>
      </c>
      <c r="D25" s="12">
        <v>15</v>
      </c>
      <c r="E25" s="12">
        <v>12</v>
      </c>
      <c r="F25" s="12">
        <v>75</v>
      </c>
      <c r="G25" s="31">
        <v>16.12</v>
      </c>
      <c r="H25" s="24">
        <f t="shared" si="7"/>
        <v>140</v>
      </c>
      <c r="I25" s="13">
        <f t="shared" si="8"/>
        <v>78</v>
      </c>
      <c r="J25" s="13"/>
      <c r="K25" s="13"/>
      <c r="L25" s="27" t="s">
        <v>20</v>
      </c>
      <c r="M25" s="15">
        <f t="shared" si="3"/>
        <v>78</v>
      </c>
      <c r="N25">
        <f t="shared" si="4"/>
        <v>0</v>
      </c>
      <c r="P25" s="21">
        <f t="shared" si="5"/>
        <v>0.5571428571428572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V25" s="21">
        <f t="shared" si="6"/>
        <v>0.5357142857142857</v>
      </c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ht="14.25">
      <c r="A26" s="12">
        <v>22</v>
      </c>
      <c r="B26" s="12">
        <v>1</v>
      </c>
      <c r="C26" s="13">
        <v>94</v>
      </c>
      <c r="D26" s="12">
        <v>22</v>
      </c>
      <c r="E26" s="12">
        <v>13</v>
      </c>
      <c r="F26" s="12">
        <v>85</v>
      </c>
      <c r="G26" s="31">
        <v>16.13</v>
      </c>
      <c r="H26" s="24">
        <f t="shared" si="7"/>
        <v>140</v>
      </c>
      <c r="I26" s="13">
        <f t="shared" si="8"/>
        <v>94</v>
      </c>
      <c r="J26" s="13"/>
      <c r="K26" s="13"/>
      <c r="L26" s="27" t="s">
        <v>21</v>
      </c>
      <c r="M26" s="15">
        <f t="shared" si="3"/>
        <v>94</v>
      </c>
      <c r="N26">
        <f t="shared" si="4"/>
        <v>0</v>
      </c>
      <c r="P26" s="21">
        <f t="shared" si="5"/>
        <v>0.6714285714285714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V26" s="21">
        <f t="shared" si="6"/>
        <v>0.6071428571428571</v>
      </c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ht="14.25">
      <c r="A27" s="12">
        <v>4</v>
      </c>
      <c r="B27" s="12">
        <v>1</v>
      </c>
      <c r="C27" s="13">
        <v>46</v>
      </c>
      <c r="D27" s="12">
        <v>14</v>
      </c>
      <c r="E27" s="12">
        <v>4</v>
      </c>
      <c r="F27" s="12">
        <v>36</v>
      </c>
      <c r="G27" s="31">
        <v>16.14</v>
      </c>
      <c r="H27" s="24">
        <f t="shared" si="7"/>
        <v>140</v>
      </c>
      <c r="I27" s="13">
        <f t="shared" si="8"/>
        <v>46</v>
      </c>
      <c r="J27" s="13"/>
      <c r="K27" s="13"/>
      <c r="L27" s="27" t="s">
        <v>19</v>
      </c>
      <c r="M27" s="15">
        <f t="shared" si="3"/>
        <v>46</v>
      </c>
      <c r="N27">
        <f t="shared" si="4"/>
        <v>0</v>
      </c>
      <c r="P27" s="21">
        <f t="shared" si="5"/>
        <v>0.32857142857142857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V27" s="21">
        <f t="shared" si="6"/>
        <v>0.2571428571428571</v>
      </c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ht="14.25">
      <c r="A28" s="12">
        <v>16</v>
      </c>
      <c r="B28" s="12" t="s">
        <v>31</v>
      </c>
      <c r="C28" s="13">
        <v>73</v>
      </c>
      <c r="D28" s="12">
        <v>12</v>
      </c>
      <c r="E28" s="12">
        <v>14</v>
      </c>
      <c r="F28" s="12">
        <v>75</v>
      </c>
      <c r="G28" s="31">
        <v>16.15</v>
      </c>
      <c r="H28" s="24">
        <f t="shared" si="7"/>
        <v>140</v>
      </c>
      <c r="I28" s="13">
        <f t="shared" si="8"/>
        <v>75</v>
      </c>
      <c r="J28" s="13"/>
      <c r="K28" s="13"/>
      <c r="L28" s="27" t="s">
        <v>19</v>
      </c>
      <c r="M28" s="15">
        <f t="shared" si="3"/>
        <v>73</v>
      </c>
      <c r="N28">
        <f t="shared" si="4"/>
        <v>0</v>
      </c>
      <c r="P28" s="21">
        <f t="shared" si="5"/>
        <v>0.5357142857142857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V28" s="21">
        <f t="shared" si="6"/>
        <v>0.5357142857142857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ht="14.25">
      <c r="A29" s="12">
        <v>22</v>
      </c>
      <c r="B29" s="12">
        <v>1</v>
      </c>
      <c r="C29" s="13">
        <v>103</v>
      </c>
      <c r="D29" s="12">
        <v>18</v>
      </c>
      <c r="E29" s="12">
        <v>20</v>
      </c>
      <c r="F29" s="12">
        <v>105</v>
      </c>
      <c r="G29" s="31">
        <v>16.18</v>
      </c>
      <c r="H29" s="24">
        <f t="shared" si="7"/>
        <v>140</v>
      </c>
      <c r="I29" s="13">
        <f t="shared" si="8"/>
        <v>105</v>
      </c>
      <c r="J29" s="13"/>
      <c r="K29" s="13"/>
      <c r="L29" s="27" t="s">
        <v>22</v>
      </c>
      <c r="M29" s="15">
        <f t="shared" si="3"/>
        <v>103</v>
      </c>
      <c r="N29">
        <f t="shared" si="4"/>
        <v>0</v>
      </c>
      <c r="P29" s="21">
        <f t="shared" si="5"/>
        <v>0.75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V29" s="21">
        <f t="shared" si="6"/>
        <v>0.75</v>
      </c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4.25">
      <c r="A30" s="12">
        <v>10</v>
      </c>
      <c r="B30" s="12">
        <v>1</v>
      </c>
      <c r="C30" s="13">
        <v>45</v>
      </c>
      <c r="D30" s="12">
        <v>10</v>
      </c>
      <c r="E30" s="12">
        <v>7</v>
      </c>
      <c r="F30" s="12">
        <v>42</v>
      </c>
      <c r="G30" s="31">
        <v>16.18</v>
      </c>
      <c r="H30" s="24">
        <f t="shared" si="7"/>
        <v>140</v>
      </c>
      <c r="I30" s="13">
        <f t="shared" si="8"/>
        <v>45</v>
      </c>
      <c r="J30" s="13"/>
      <c r="K30" s="13"/>
      <c r="L30" s="27" t="s">
        <v>18</v>
      </c>
      <c r="M30" s="15">
        <f t="shared" si="3"/>
        <v>45</v>
      </c>
      <c r="N30">
        <f t="shared" si="4"/>
        <v>0</v>
      </c>
      <c r="P30" s="21">
        <f t="shared" si="5"/>
        <v>0.32142857142857145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V30" s="21">
        <f t="shared" si="6"/>
        <v>0.3</v>
      </c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4.25">
      <c r="A31" s="12">
        <v>22</v>
      </c>
      <c r="B31" s="12">
        <v>15</v>
      </c>
      <c r="C31" s="13">
        <v>81</v>
      </c>
      <c r="D31" s="12">
        <v>20</v>
      </c>
      <c r="E31" s="12">
        <v>11</v>
      </c>
      <c r="F31" s="12">
        <v>72</v>
      </c>
      <c r="G31" s="31">
        <v>16.2</v>
      </c>
      <c r="H31" s="24">
        <f t="shared" si="7"/>
        <v>140</v>
      </c>
      <c r="I31" s="13">
        <f t="shared" si="8"/>
        <v>81</v>
      </c>
      <c r="J31" s="13">
        <f>SUM(I9:I53)</f>
        <v>3588</v>
      </c>
      <c r="K31" s="13">
        <f>SUM(F9:F53)</f>
        <v>3333</v>
      </c>
      <c r="L31" s="27" t="s">
        <v>20</v>
      </c>
      <c r="M31" s="15">
        <f t="shared" si="3"/>
        <v>81</v>
      </c>
      <c r="N31">
        <f t="shared" si="4"/>
        <v>0</v>
      </c>
      <c r="P31" s="21">
        <f t="shared" si="5"/>
        <v>0.5785714285714286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V31" s="21">
        <f t="shared" si="6"/>
        <v>0.5142857142857142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ht="14.25">
      <c r="A32" s="12">
        <v>135</v>
      </c>
      <c r="B32" s="12" t="s">
        <v>45</v>
      </c>
      <c r="C32" s="13">
        <v>85</v>
      </c>
      <c r="D32" s="12">
        <v>15</v>
      </c>
      <c r="E32" s="12">
        <v>15</v>
      </c>
      <c r="F32" s="12">
        <v>85</v>
      </c>
      <c r="G32" s="31">
        <v>16.2</v>
      </c>
      <c r="H32" s="24">
        <f t="shared" si="7"/>
        <v>90</v>
      </c>
      <c r="I32" s="13">
        <f t="shared" si="8"/>
        <v>85</v>
      </c>
      <c r="J32" s="13">
        <f aca="true" t="shared" si="9" ref="J32:J94">SUM(I10:I54)</f>
        <v>3629</v>
      </c>
      <c r="K32" s="13">
        <f aca="true" t="shared" si="10" ref="K32:K94">SUM(F10:F54)</f>
        <v>3378</v>
      </c>
      <c r="L32" s="27" t="s">
        <v>21</v>
      </c>
      <c r="M32" s="15">
        <f t="shared" si="3"/>
        <v>85</v>
      </c>
      <c r="N32">
        <f t="shared" si="4"/>
        <v>0</v>
      </c>
      <c r="P32" s="21">
        <f t="shared" si="5"/>
        <v>0.9444444444444444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V32" s="21">
        <f t="shared" si="6"/>
        <v>0.9444444444444444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4.25">
      <c r="A33" s="12">
        <v>4</v>
      </c>
      <c r="B33" s="12">
        <v>1</v>
      </c>
      <c r="C33" s="13">
        <v>67</v>
      </c>
      <c r="D33" s="12">
        <v>23</v>
      </c>
      <c r="E33" s="12">
        <v>16</v>
      </c>
      <c r="F33" s="12">
        <v>60</v>
      </c>
      <c r="G33" s="31">
        <v>16.22</v>
      </c>
      <c r="H33" s="24">
        <f t="shared" si="7"/>
        <v>140</v>
      </c>
      <c r="I33" s="13">
        <f t="shared" si="8"/>
        <v>67</v>
      </c>
      <c r="J33" s="13">
        <f t="shared" si="9"/>
        <v>3597</v>
      </c>
      <c r="K33" s="13">
        <f t="shared" si="10"/>
        <v>3344</v>
      </c>
      <c r="L33" s="27" t="s">
        <v>19</v>
      </c>
      <c r="M33" s="15">
        <f t="shared" si="3"/>
        <v>67</v>
      </c>
      <c r="N33">
        <f t="shared" si="4"/>
        <v>0</v>
      </c>
      <c r="P33" s="21">
        <f t="shared" si="5"/>
        <v>0.4785714285714286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V33" s="21">
        <f t="shared" si="6"/>
        <v>0.42857142857142855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ht="14.25">
      <c r="A34" s="12">
        <v>16</v>
      </c>
      <c r="B34" s="12">
        <v>1</v>
      </c>
      <c r="C34" s="13">
        <v>86</v>
      </c>
      <c r="D34" s="12">
        <v>20</v>
      </c>
      <c r="E34" s="12">
        <v>24</v>
      </c>
      <c r="F34" s="12">
        <v>90</v>
      </c>
      <c r="G34" s="31">
        <v>16.23</v>
      </c>
      <c r="H34" s="24">
        <f t="shared" si="7"/>
        <v>140</v>
      </c>
      <c r="I34" s="13">
        <f t="shared" si="8"/>
        <v>90</v>
      </c>
      <c r="J34" s="13">
        <f t="shared" si="9"/>
        <v>3648</v>
      </c>
      <c r="K34" s="13">
        <f t="shared" si="10"/>
        <v>3409</v>
      </c>
      <c r="L34" s="27" t="s">
        <v>19</v>
      </c>
      <c r="M34" s="15">
        <f t="shared" si="3"/>
        <v>86</v>
      </c>
      <c r="N34">
        <f t="shared" si="4"/>
        <v>0</v>
      </c>
      <c r="P34" s="21">
        <f t="shared" si="5"/>
        <v>0.6428571428571429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V34" s="21">
        <f t="shared" si="6"/>
        <v>0.6428571428571429</v>
      </c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4.25">
      <c r="A35" s="12">
        <v>135</v>
      </c>
      <c r="B35" s="12" t="s">
        <v>45</v>
      </c>
      <c r="C35" s="13">
        <v>24</v>
      </c>
      <c r="D35" s="12">
        <v>2</v>
      </c>
      <c r="E35" s="12">
        <v>23</v>
      </c>
      <c r="F35" s="12">
        <v>45</v>
      </c>
      <c r="G35" s="31">
        <v>16.25</v>
      </c>
      <c r="H35" s="24">
        <f t="shared" si="7"/>
        <v>90</v>
      </c>
      <c r="I35" s="13">
        <f t="shared" si="8"/>
        <v>45</v>
      </c>
      <c r="J35" s="13">
        <f t="shared" si="9"/>
        <v>3633</v>
      </c>
      <c r="K35" s="13">
        <f t="shared" si="10"/>
        <v>3399</v>
      </c>
      <c r="L35" s="27" t="s">
        <v>19</v>
      </c>
      <c r="M35" s="15">
        <f t="shared" si="3"/>
        <v>24</v>
      </c>
      <c r="N35">
        <f t="shared" si="4"/>
        <v>0</v>
      </c>
      <c r="P35" s="21">
        <f t="shared" si="5"/>
        <v>0.5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V35" s="21">
        <f t="shared" si="6"/>
        <v>0.5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ht="14.25">
      <c r="A36" s="12">
        <v>22</v>
      </c>
      <c r="B36" s="12">
        <v>1</v>
      </c>
      <c r="C36" s="13">
        <v>148</v>
      </c>
      <c r="D36" s="12">
        <v>40</v>
      </c>
      <c r="E36" s="12">
        <v>17</v>
      </c>
      <c r="F36" s="12">
        <v>125</v>
      </c>
      <c r="G36" s="31">
        <v>16.26</v>
      </c>
      <c r="H36" s="24">
        <f t="shared" si="7"/>
        <v>140</v>
      </c>
      <c r="I36" s="13">
        <f aca="true" t="shared" si="11" ref="I36:I72">MAX(C36,F36)</f>
        <v>148</v>
      </c>
      <c r="J36" s="13">
        <f t="shared" si="9"/>
        <v>3622</v>
      </c>
      <c r="K36" s="13">
        <f t="shared" si="10"/>
        <v>3398</v>
      </c>
      <c r="L36" s="27" t="s">
        <v>22</v>
      </c>
      <c r="M36" s="15">
        <f t="shared" si="3"/>
        <v>148</v>
      </c>
      <c r="N36">
        <f t="shared" si="4"/>
        <v>0</v>
      </c>
      <c r="P36" s="21">
        <f t="shared" si="5"/>
        <v>1.0571428571428572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V36" s="21">
        <f t="shared" si="6"/>
        <v>0.8928571428571429</v>
      </c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ht="14.25">
      <c r="A37" s="12">
        <v>10</v>
      </c>
      <c r="B37" s="12">
        <v>1</v>
      </c>
      <c r="C37" s="13">
        <v>96</v>
      </c>
      <c r="D37" s="12">
        <v>25</v>
      </c>
      <c r="E37" s="12">
        <v>9</v>
      </c>
      <c r="F37" s="12">
        <v>80</v>
      </c>
      <c r="G37" s="31">
        <v>16.27</v>
      </c>
      <c r="H37" s="24">
        <f t="shared" si="7"/>
        <v>140</v>
      </c>
      <c r="I37" s="13">
        <f t="shared" si="11"/>
        <v>96</v>
      </c>
      <c r="J37" s="13">
        <f t="shared" si="9"/>
        <v>3626</v>
      </c>
      <c r="K37" s="13">
        <f t="shared" si="10"/>
        <v>3389</v>
      </c>
      <c r="L37" s="27" t="s">
        <v>19</v>
      </c>
      <c r="M37" s="15">
        <f t="shared" si="3"/>
        <v>96</v>
      </c>
      <c r="N37">
        <f t="shared" si="4"/>
        <v>0</v>
      </c>
      <c r="P37" s="21">
        <f t="shared" si="5"/>
        <v>0.6857142857142857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V37" s="21">
        <f t="shared" si="6"/>
        <v>0.5714285714285714</v>
      </c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14.25">
      <c r="A38" s="12">
        <v>22</v>
      </c>
      <c r="B38" s="12">
        <v>15</v>
      </c>
      <c r="C38" s="13">
        <v>72</v>
      </c>
      <c r="D38" s="12">
        <v>15</v>
      </c>
      <c r="E38" s="12">
        <v>13</v>
      </c>
      <c r="F38" s="12">
        <v>70</v>
      </c>
      <c r="G38" s="31">
        <v>16.28</v>
      </c>
      <c r="H38" s="24">
        <f t="shared" si="7"/>
        <v>140</v>
      </c>
      <c r="I38" s="13">
        <f t="shared" si="11"/>
        <v>72</v>
      </c>
      <c r="J38" s="13">
        <f t="shared" si="9"/>
        <v>3674</v>
      </c>
      <c r="K38" s="13">
        <f t="shared" si="10"/>
        <v>3441</v>
      </c>
      <c r="L38" s="27" t="s">
        <v>20</v>
      </c>
      <c r="M38" s="15">
        <f t="shared" si="3"/>
        <v>72</v>
      </c>
      <c r="N38">
        <f t="shared" si="4"/>
        <v>0</v>
      </c>
      <c r="P38" s="21">
        <f t="shared" si="5"/>
        <v>0.5142857142857142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V38" s="21">
        <f t="shared" si="6"/>
        <v>0.5</v>
      </c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ht="14.25">
      <c r="A39" s="12">
        <v>4</v>
      </c>
      <c r="B39" s="12">
        <v>1</v>
      </c>
      <c r="C39" s="13">
        <v>55</v>
      </c>
      <c r="D39" s="12">
        <v>19</v>
      </c>
      <c r="E39" s="12">
        <v>7</v>
      </c>
      <c r="F39" s="12">
        <v>43</v>
      </c>
      <c r="G39" s="31">
        <v>16.29</v>
      </c>
      <c r="H39" s="24">
        <f t="shared" si="7"/>
        <v>140</v>
      </c>
      <c r="I39" s="13">
        <f t="shared" si="11"/>
        <v>55</v>
      </c>
      <c r="J39" s="13">
        <f t="shared" si="9"/>
        <v>3684</v>
      </c>
      <c r="K39" s="13">
        <f t="shared" si="10"/>
        <v>3414</v>
      </c>
      <c r="L39" s="27" t="s">
        <v>18</v>
      </c>
      <c r="M39" s="15">
        <f t="shared" si="3"/>
        <v>55</v>
      </c>
      <c r="N39">
        <f t="shared" si="4"/>
        <v>0</v>
      </c>
      <c r="P39" s="21">
        <f t="shared" si="5"/>
        <v>0.39285714285714285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V39" s="21">
        <f t="shared" si="6"/>
        <v>0.30714285714285716</v>
      </c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ht="14.25">
      <c r="A40" s="12">
        <v>16</v>
      </c>
      <c r="B40" s="12">
        <v>15</v>
      </c>
      <c r="C40" s="13">
        <v>75</v>
      </c>
      <c r="D40" s="12">
        <v>20</v>
      </c>
      <c r="E40" s="12">
        <v>15</v>
      </c>
      <c r="F40" s="12">
        <v>70</v>
      </c>
      <c r="G40" s="31">
        <v>16.3</v>
      </c>
      <c r="H40" s="24">
        <f t="shared" si="7"/>
        <v>140</v>
      </c>
      <c r="I40" s="13">
        <f t="shared" si="11"/>
        <v>75</v>
      </c>
      <c r="J40" s="13">
        <f t="shared" si="9"/>
        <v>3712</v>
      </c>
      <c r="K40" s="13">
        <f t="shared" si="10"/>
        <v>3444</v>
      </c>
      <c r="L40" s="27" t="s">
        <v>18</v>
      </c>
      <c r="M40" s="15">
        <f t="shared" si="3"/>
        <v>75</v>
      </c>
      <c r="N40">
        <f t="shared" si="4"/>
        <v>0</v>
      </c>
      <c r="P40" s="21">
        <f t="shared" si="5"/>
        <v>0.5357142857142857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V40" s="21">
        <f t="shared" si="6"/>
        <v>0.5</v>
      </c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4.25">
      <c r="A41" s="12">
        <v>135</v>
      </c>
      <c r="B41" s="12" t="s">
        <v>44</v>
      </c>
      <c r="C41" s="13">
        <v>50</v>
      </c>
      <c r="D41" s="12">
        <v>9</v>
      </c>
      <c r="E41" s="12">
        <v>31</v>
      </c>
      <c r="F41" s="12">
        <v>72</v>
      </c>
      <c r="G41" s="31">
        <v>16.34</v>
      </c>
      <c r="H41" s="24">
        <f t="shared" si="7"/>
        <v>90</v>
      </c>
      <c r="I41" s="13">
        <f t="shared" si="11"/>
        <v>72</v>
      </c>
      <c r="J41" s="13">
        <f t="shared" si="9"/>
        <v>3724</v>
      </c>
      <c r="K41" s="13">
        <f t="shared" si="10"/>
        <v>3461</v>
      </c>
      <c r="L41" s="27" t="s">
        <v>20</v>
      </c>
      <c r="M41" s="15">
        <f t="shared" si="3"/>
        <v>50</v>
      </c>
      <c r="N41">
        <f t="shared" si="4"/>
        <v>0</v>
      </c>
      <c r="P41" s="21">
        <f t="shared" si="5"/>
        <v>0.8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V41" s="21">
        <f t="shared" si="6"/>
        <v>0.8</v>
      </c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ht="14.25">
      <c r="A42" s="12">
        <v>10</v>
      </c>
      <c r="B42" s="12">
        <v>1</v>
      </c>
      <c r="C42" s="13">
        <v>81</v>
      </c>
      <c r="D42" s="12">
        <v>10</v>
      </c>
      <c r="E42" s="12">
        <v>14</v>
      </c>
      <c r="F42" s="12">
        <v>85</v>
      </c>
      <c r="G42" s="31">
        <v>16.34</v>
      </c>
      <c r="H42" s="24">
        <f t="shared" si="7"/>
        <v>140</v>
      </c>
      <c r="I42" s="13">
        <f t="shared" si="11"/>
        <v>85</v>
      </c>
      <c r="J42" s="13">
        <f t="shared" si="9"/>
        <v>3740</v>
      </c>
      <c r="K42" s="13">
        <f t="shared" si="10"/>
        <v>3477</v>
      </c>
      <c r="L42" s="27" t="s">
        <v>18</v>
      </c>
      <c r="M42" s="15">
        <f t="shared" si="3"/>
        <v>81</v>
      </c>
      <c r="N42">
        <f t="shared" si="4"/>
        <v>0</v>
      </c>
      <c r="P42" s="21">
        <f t="shared" si="5"/>
        <v>0.6071428571428571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V42" s="21">
        <f t="shared" si="6"/>
        <v>0.6071428571428571</v>
      </c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ht="14.25">
      <c r="A43" s="12">
        <v>22</v>
      </c>
      <c r="B43" s="12">
        <v>1</v>
      </c>
      <c r="C43" s="13">
        <v>135</v>
      </c>
      <c r="D43" s="12">
        <v>35</v>
      </c>
      <c r="E43" s="12">
        <v>40</v>
      </c>
      <c r="F43" s="12">
        <v>140</v>
      </c>
      <c r="G43" s="31">
        <v>16.36</v>
      </c>
      <c r="H43" s="24">
        <f t="shared" si="7"/>
        <v>140</v>
      </c>
      <c r="I43" s="13">
        <f t="shared" si="11"/>
        <v>140</v>
      </c>
      <c r="J43" s="13">
        <f t="shared" si="9"/>
        <v>3772</v>
      </c>
      <c r="K43" s="13">
        <f t="shared" si="10"/>
        <v>3512</v>
      </c>
      <c r="L43" s="27" t="s">
        <v>24</v>
      </c>
      <c r="M43" s="15">
        <f t="shared" si="3"/>
        <v>135</v>
      </c>
      <c r="N43">
        <f t="shared" si="4"/>
        <v>0</v>
      </c>
      <c r="P43" s="21">
        <f t="shared" si="5"/>
        <v>1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V43" s="21">
        <f t="shared" si="6"/>
        <v>1</v>
      </c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ht="14.25">
      <c r="A44" s="12">
        <v>22</v>
      </c>
      <c r="B44" s="12">
        <v>1</v>
      </c>
      <c r="C44" s="13">
        <v>57</v>
      </c>
      <c r="D44" s="12">
        <v>7</v>
      </c>
      <c r="E44" s="12">
        <v>13</v>
      </c>
      <c r="F44" s="12">
        <v>63</v>
      </c>
      <c r="G44" s="31">
        <v>16.37</v>
      </c>
      <c r="H44" s="24">
        <f t="shared" si="7"/>
        <v>140</v>
      </c>
      <c r="I44" s="13">
        <f t="shared" si="11"/>
        <v>63</v>
      </c>
      <c r="J44" s="13">
        <f t="shared" si="9"/>
        <v>3808</v>
      </c>
      <c r="K44" s="13">
        <f t="shared" si="10"/>
        <v>3555</v>
      </c>
      <c r="L44" s="27" t="s">
        <v>21</v>
      </c>
      <c r="M44" s="15">
        <f t="shared" si="3"/>
        <v>57</v>
      </c>
      <c r="N44">
        <f t="shared" si="4"/>
        <v>0</v>
      </c>
      <c r="P44" s="21">
        <f t="shared" si="5"/>
        <v>0.45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V44" s="21">
        <f t="shared" si="6"/>
        <v>0.45</v>
      </c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ht="14.25">
      <c r="A45" s="12">
        <v>4</v>
      </c>
      <c r="B45" s="12" t="s">
        <v>23</v>
      </c>
      <c r="C45" s="13">
        <v>78</v>
      </c>
      <c r="D45" s="12">
        <v>18</v>
      </c>
      <c r="E45" s="12">
        <v>10</v>
      </c>
      <c r="F45" s="12">
        <v>70</v>
      </c>
      <c r="G45" s="31">
        <v>16.38</v>
      </c>
      <c r="H45" s="24">
        <f t="shared" si="7"/>
        <v>140</v>
      </c>
      <c r="I45" s="13">
        <f t="shared" si="11"/>
        <v>78</v>
      </c>
      <c r="J45" s="13">
        <f t="shared" si="9"/>
        <v>3815</v>
      </c>
      <c r="K45" s="13">
        <f t="shared" si="10"/>
        <v>3565</v>
      </c>
      <c r="L45" s="27" t="s">
        <v>19</v>
      </c>
      <c r="M45" s="15">
        <f t="shared" si="3"/>
        <v>78</v>
      </c>
      <c r="N45">
        <f t="shared" si="4"/>
        <v>0</v>
      </c>
      <c r="P45" s="21">
        <f t="shared" si="5"/>
        <v>0.5571428571428572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V45" s="21">
        <f t="shared" si="6"/>
        <v>0.5</v>
      </c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ht="14.25">
      <c r="A46" s="12">
        <v>135</v>
      </c>
      <c r="B46" s="12" t="s">
        <v>45</v>
      </c>
      <c r="C46" s="13">
        <v>39</v>
      </c>
      <c r="D46" s="12">
        <v>9</v>
      </c>
      <c r="E46" s="12">
        <v>17</v>
      </c>
      <c r="F46" s="12">
        <v>47</v>
      </c>
      <c r="G46" s="31">
        <v>16.39</v>
      </c>
      <c r="H46" s="24">
        <f t="shared" si="7"/>
        <v>90</v>
      </c>
      <c r="I46" s="13">
        <f t="shared" si="11"/>
        <v>47</v>
      </c>
      <c r="J46" s="13">
        <f t="shared" si="9"/>
        <v>3819</v>
      </c>
      <c r="K46" s="13">
        <f t="shared" si="10"/>
        <v>3569</v>
      </c>
      <c r="L46" s="27" t="s">
        <v>18</v>
      </c>
      <c r="M46" s="15">
        <f t="shared" si="3"/>
        <v>39</v>
      </c>
      <c r="N46">
        <f t="shared" si="4"/>
        <v>0</v>
      </c>
      <c r="P46" s="21">
        <f t="shared" si="5"/>
        <v>0.5222222222222223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V46" s="21">
        <f t="shared" si="6"/>
        <v>0.5222222222222223</v>
      </c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ht="14.25">
      <c r="A47" s="12">
        <v>16</v>
      </c>
      <c r="B47" s="12">
        <v>1</v>
      </c>
      <c r="C47" s="13">
        <v>100</v>
      </c>
      <c r="D47" s="12">
        <v>18</v>
      </c>
      <c r="E47" s="12">
        <v>28</v>
      </c>
      <c r="F47" s="12">
        <v>110</v>
      </c>
      <c r="G47" s="31">
        <v>16.4</v>
      </c>
      <c r="H47" s="24">
        <f t="shared" si="7"/>
        <v>140</v>
      </c>
      <c r="I47" s="13">
        <f t="shared" si="11"/>
        <v>110</v>
      </c>
      <c r="J47" s="13">
        <f t="shared" si="9"/>
        <v>3775</v>
      </c>
      <c r="K47" s="13">
        <f t="shared" si="10"/>
        <v>3525</v>
      </c>
      <c r="L47" s="27" t="s">
        <v>20</v>
      </c>
      <c r="M47" s="15">
        <f t="shared" si="3"/>
        <v>100</v>
      </c>
      <c r="N47">
        <f t="shared" si="4"/>
        <v>0</v>
      </c>
      <c r="P47" s="21">
        <f t="shared" si="5"/>
        <v>0.7857142857142857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V47" s="21">
        <f t="shared" si="6"/>
        <v>0.7857142857142857</v>
      </c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ht="14.25">
      <c r="A48" s="12">
        <v>22</v>
      </c>
      <c r="B48" s="12">
        <v>15</v>
      </c>
      <c r="C48" s="13">
        <v>135</v>
      </c>
      <c r="D48" s="12">
        <v>45</v>
      </c>
      <c r="E48" s="12">
        <v>25</v>
      </c>
      <c r="F48" s="12">
        <v>115</v>
      </c>
      <c r="G48" s="31">
        <v>16.43</v>
      </c>
      <c r="H48" s="24">
        <f t="shared" si="7"/>
        <v>140</v>
      </c>
      <c r="I48" s="13">
        <f t="shared" si="11"/>
        <v>135</v>
      </c>
      <c r="J48" s="13">
        <f t="shared" si="9"/>
        <v>3774</v>
      </c>
      <c r="K48" s="13">
        <f t="shared" si="10"/>
        <v>3520</v>
      </c>
      <c r="L48" s="27" t="s">
        <v>25</v>
      </c>
      <c r="M48" s="15">
        <f t="shared" si="3"/>
        <v>135</v>
      </c>
      <c r="N48">
        <f t="shared" si="4"/>
        <v>0</v>
      </c>
      <c r="P48" s="21">
        <f t="shared" si="5"/>
        <v>0.9642857142857143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V48" s="21">
        <f t="shared" si="6"/>
        <v>0.8214285714285714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1:78" ht="14.25">
      <c r="A49" s="12">
        <v>10</v>
      </c>
      <c r="B49" s="12">
        <v>1</v>
      </c>
      <c r="C49" s="13">
        <v>110</v>
      </c>
      <c r="D49" s="12">
        <v>40</v>
      </c>
      <c r="E49" s="12">
        <v>25</v>
      </c>
      <c r="F49" s="12">
        <v>95</v>
      </c>
      <c r="G49" s="31">
        <v>16.44</v>
      </c>
      <c r="H49" s="24">
        <f t="shared" si="7"/>
        <v>140</v>
      </c>
      <c r="I49" s="13">
        <f t="shared" si="11"/>
        <v>110</v>
      </c>
      <c r="J49" s="13">
        <f t="shared" si="9"/>
        <v>3758</v>
      </c>
      <c r="K49" s="13">
        <f t="shared" si="10"/>
        <v>3507</v>
      </c>
      <c r="L49" s="27" t="s">
        <v>20</v>
      </c>
      <c r="M49" s="15">
        <f t="shared" si="3"/>
        <v>110</v>
      </c>
      <c r="N49">
        <f t="shared" si="4"/>
        <v>0</v>
      </c>
      <c r="P49" s="21">
        <f t="shared" si="5"/>
        <v>0.7857142857142857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V49" s="21">
        <f t="shared" si="6"/>
        <v>0.6785714285714286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:78" ht="14.25">
      <c r="A50" s="12">
        <v>22</v>
      </c>
      <c r="B50" s="12">
        <v>1</v>
      </c>
      <c r="C50" s="13">
        <v>77</v>
      </c>
      <c r="D50" s="12">
        <v>12</v>
      </c>
      <c r="E50" s="12">
        <v>20</v>
      </c>
      <c r="F50" s="12">
        <v>85</v>
      </c>
      <c r="G50" s="31">
        <v>16.44</v>
      </c>
      <c r="H50" s="24">
        <f t="shared" si="7"/>
        <v>140</v>
      </c>
      <c r="I50" s="13">
        <f t="shared" si="11"/>
        <v>85</v>
      </c>
      <c r="J50" s="13">
        <f t="shared" si="9"/>
        <v>3834</v>
      </c>
      <c r="K50" s="13">
        <f t="shared" si="10"/>
        <v>3581</v>
      </c>
      <c r="L50" s="27" t="s">
        <v>20</v>
      </c>
      <c r="M50" s="15">
        <f t="shared" si="3"/>
        <v>77</v>
      </c>
      <c r="N50">
        <f t="shared" si="4"/>
        <v>0</v>
      </c>
      <c r="P50" s="21">
        <f t="shared" si="5"/>
        <v>0.6071428571428571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V50" s="21">
        <f t="shared" si="6"/>
        <v>0.6071428571428571</v>
      </c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3"/>
      <c r="BR50" s="23"/>
      <c r="BS50" s="23"/>
      <c r="BT50" s="23"/>
      <c r="BU50" s="23"/>
      <c r="BV50" s="23"/>
      <c r="BW50" s="23"/>
      <c r="BX50" s="23"/>
      <c r="BY50" s="23"/>
      <c r="BZ50" s="23"/>
    </row>
    <row r="51" spans="1:78" ht="14.25">
      <c r="A51" s="12">
        <v>4</v>
      </c>
      <c r="B51" s="12">
        <v>1</v>
      </c>
      <c r="C51" s="13">
        <v>68</v>
      </c>
      <c r="D51" s="12">
        <v>26</v>
      </c>
      <c r="E51" s="12">
        <v>21</v>
      </c>
      <c r="F51" s="12">
        <v>63</v>
      </c>
      <c r="G51" s="31">
        <v>16.47</v>
      </c>
      <c r="H51" s="24">
        <f t="shared" si="7"/>
        <v>140</v>
      </c>
      <c r="I51" s="13">
        <f t="shared" si="11"/>
        <v>68</v>
      </c>
      <c r="J51" s="13">
        <f t="shared" si="9"/>
        <v>3846</v>
      </c>
      <c r="K51" s="13">
        <f t="shared" si="10"/>
        <v>3574</v>
      </c>
      <c r="L51" s="27" t="s">
        <v>20</v>
      </c>
      <c r="M51" s="15">
        <f t="shared" si="3"/>
        <v>68</v>
      </c>
      <c r="N51">
        <f t="shared" si="4"/>
        <v>0</v>
      </c>
      <c r="P51" s="21">
        <f t="shared" si="5"/>
        <v>0.4857142857142857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V51" s="21">
        <f t="shared" si="6"/>
        <v>0.45</v>
      </c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ht="14.25">
      <c r="A52" s="12">
        <v>16</v>
      </c>
      <c r="B52" s="12">
        <v>1</v>
      </c>
      <c r="C52" s="13">
        <v>53</v>
      </c>
      <c r="D52" s="12">
        <v>15</v>
      </c>
      <c r="E52" s="12">
        <v>22</v>
      </c>
      <c r="F52" s="12">
        <v>60</v>
      </c>
      <c r="G52" s="31">
        <v>16.47</v>
      </c>
      <c r="H52" s="24">
        <f t="shared" si="7"/>
        <v>140</v>
      </c>
      <c r="I52" s="13">
        <f t="shared" si="11"/>
        <v>60</v>
      </c>
      <c r="J52" s="13">
        <f t="shared" si="9"/>
        <v>3836</v>
      </c>
      <c r="K52" s="13">
        <f t="shared" si="10"/>
        <v>3564</v>
      </c>
      <c r="L52" s="27" t="s">
        <v>19</v>
      </c>
      <c r="M52" s="15">
        <f t="shared" si="3"/>
        <v>53</v>
      </c>
      <c r="N52">
        <f t="shared" si="4"/>
        <v>0</v>
      </c>
      <c r="P52" s="21">
        <f t="shared" si="5"/>
        <v>0.42857142857142855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V52" s="21">
        <f t="shared" si="6"/>
        <v>0.42857142857142855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ht="14.25">
      <c r="A53" s="12">
        <v>135</v>
      </c>
      <c r="B53" s="12" t="s">
        <v>45</v>
      </c>
      <c r="C53" s="13">
        <v>48</v>
      </c>
      <c r="D53" s="12">
        <v>8</v>
      </c>
      <c r="E53" s="12">
        <v>35</v>
      </c>
      <c r="F53" s="12">
        <v>75</v>
      </c>
      <c r="G53" s="31">
        <v>16.5</v>
      </c>
      <c r="H53" s="24">
        <f t="shared" si="7"/>
        <v>90</v>
      </c>
      <c r="I53" s="13">
        <f t="shared" si="11"/>
        <v>75</v>
      </c>
      <c r="J53" s="13">
        <f t="shared" si="9"/>
        <v>3901</v>
      </c>
      <c r="K53" s="13">
        <f t="shared" si="10"/>
        <v>3607</v>
      </c>
      <c r="L53" s="27" t="s">
        <v>21</v>
      </c>
      <c r="M53" s="15">
        <f t="shared" si="3"/>
        <v>48</v>
      </c>
      <c r="N53">
        <f t="shared" si="4"/>
        <v>0</v>
      </c>
      <c r="P53" s="21">
        <f t="shared" si="5"/>
        <v>0.8333333333333334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V53" s="21">
        <f t="shared" si="6"/>
        <v>0.8333333333333334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ht="14.25">
      <c r="A54" s="12">
        <v>22</v>
      </c>
      <c r="B54" s="12">
        <v>1</v>
      </c>
      <c r="C54" s="13">
        <v>95</v>
      </c>
      <c r="D54" s="12">
        <v>30</v>
      </c>
      <c r="E54" s="12">
        <v>30</v>
      </c>
      <c r="F54" s="12">
        <v>95</v>
      </c>
      <c r="G54" s="31">
        <v>16.5</v>
      </c>
      <c r="H54" s="24">
        <f t="shared" si="7"/>
        <v>140</v>
      </c>
      <c r="I54" s="13">
        <f t="shared" si="11"/>
        <v>95</v>
      </c>
      <c r="J54" s="13">
        <f t="shared" si="9"/>
        <v>3888</v>
      </c>
      <c r="K54" s="13">
        <f t="shared" si="10"/>
        <v>3603</v>
      </c>
      <c r="L54" s="27" t="s">
        <v>22</v>
      </c>
      <c r="M54" s="15">
        <f t="shared" si="3"/>
        <v>95</v>
      </c>
      <c r="N54">
        <f t="shared" si="4"/>
        <v>0</v>
      </c>
      <c r="P54" s="21">
        <f t="shared" si="5"/>
        <v>0.6785714285714286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V54" s="21">
        <f t="shared" si="6"/>
        <v>0.6785714285714286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4.25">
      <c r="A55" s="12">
        <v>22</v>
      </c>
      <c r="B55" s="12">
        <v>15</v>
      </c>
      <c r="C55" s="13">
        <v>81</v>
      </c>
      <c r="D55" s="12">
        <v>20</v>
      </c>
      <c r="E55" s="12">
        <v>10</v>
      </c>
      <c r="F55" s="12">
        <v>71</v>
      </c>
      <c r="G55" s="31">
        <v>16.51</v>
      </c>
      <c r="H55" s="24">
        <f t="shared" si="7"/>
        <v>140</v>
      </c>
      <c r="I55" s="13">
        <f t="shared" si="11"/>
        <v>81</v>
      </c>
      <c r="J55" s="13">
        <f t="shared" si="9"/>
        <v>3918</v>
      </c>
      <c r="K55" s="13">
        <f t="shared" si="10"/>
        <v>3633</v>
      </c>
      <c r="L55" s="27" t="s">
        <v>19</v>
      </c>
      <c r="M55" s="15">
        <f t="shared" si="3"/>
        <v>81</v>
      </c>
      <c r="N55">
        <f t="shared" si="4"/>
        <v>0</v>
      </c>
      <c r="P55" s="21">
        <f t="shared" si="5"/>
        <v>0.5785714285714286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V55" s="21">
        <f t="shared" si="6"/>
        <v>0.5071428571428571</v>
      </c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ht="14.25">
      <c r="A56" s="12">
        <v>10</v>
      </c>
      <c r="B56" s="12">
        <v>15</v>
      </c>
      <c r="C56" s="13">
        <v>135</v>
      </c>
      <c r="D56" s="12">
        <v>35</v>
      </c>
      <c r="E56" s="12">
        <v>20</v>
      </c>
      <c r="F56" s="12">
        <v>120</v>
      </c>
      <c r="G56" s="31">
        <v>16.52</v>
      </c>
      <c r="H56" s="24">
        <f t="shared" si="7"/>
        <v>140</v>
      </c>
      <c r="I56" s="13">
        <f t="shared" si="11"/>
        <v>135</v>
      </c>
      <c r="J56" s="13">
        <f t="shared" si="9"/>
        <v>3941</v>
      </c>
      <c r="K56" s="13">
        <f t="shared" si="10"/>
        <v>3658</v>
      </c>
      <c r="L56" s="27" t="s">
        <v>20</v>
      </c>
      <c r="M56" s="15">
        <f t="shared" si="3"/>
        <v>135</v>
      </c>
      <c r="N56">
        <f t="shared" si="4"/>
        <v>0</v>
      </c>
      <c r="P56" s="21">
        <f t="shared" si="5"/>
        <v>0.9642857142857143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V56" s="21">
        <f t="shared" si="6"/>
        <v>0.8571428571428571</v>
      </c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4.25">
      <c r="A57" s="12">
        <v>22</v>
      </c>
      <c r="B57" s="12">
        <v>1</v>
      </c>
      <c r="C57" s="13">
        <v>120</v>
      </c>
      <c r="D57" s="12">
        <v>20</v>
      </c>
      <c r="E57" s="12">
        <v>15</v>
      </c>
      <c r="F57" s="12">
        <v>115</v>
      </c>
      <c r="G57" s="31">
        <v>16.54</v>
      </c>
      <c r="H57" s="24">
        <f t="shared" si="7"/>
        <v>140</v>
      </c>
      <c r="I57" s="13">
        <f t="shared" si="11"/>
        <v>120</v>
      </c>
      <c r="J57" s="13">
        <f t="shared" si="9"/>
        <v>3904</v>
      </c>
      <c r="K57" s="13">
        <f t="shared" si="10"/>
        <v>3621</v>
      </c>
      <c r="L57" s="27" t="s">
        <v>18</v>
      </c>
      <c r="M57" s="15">
        <f t="shared" si="3"/>
        <v>120</v>
      </c>
      <c r="N57">
        <f t="shared" si="4"/>
        <v>0</v>
      </c>
      <c r="P57" s="21">
        <f t="shared" si="5"/>
        <v>0.8571428571428571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V57" s="21">
        <f t="shared" si="6"/>
        <v>0.8214285714285714</v>
      </c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ht="14.25">
      <c r="A58" s="12">
        <v>135</v>
      </c>
      <c r="B58" s="12" t="s">
        <v>45</v>
      </c>
      <c r="C58" s="13">
        <v>45</v>
      </c>
      <c r="D58" s="12">
        <v>8</v>
      </c>
      <c r="E58" s="12">
        <v>18</v>
      </c>
      <c r="F58" s="12">
        <v>55</v>
      </c>
      <c r="G58" s="31">
        <v>16.56</v>
      </c>
      <c r="H58" s="24">
        <f t="shared" si="7"/>
        <v>90</v>
      </c>
      <c r="I58" s="13">
        <f t="shared" si="11"/>
        <v>55</v>
      </c>
      <c r="J58" s="13">
        <f t="shared" si="9"/>
        <v>3928</v>
      </c>
      <c r="K58" s="13">
        <f t="shared" si="10"/>
        <v>3633</v>
      </c>
      <c r="L58" s="27" t="s">
        <v>20</v>
      </c>
      <c r="M58" s="15">
        <f t="shared" si="3"/>
        <v>45</v>
      </c>
      <c r="N58">
        <f t="shared" si="4"/>
        <v>0</v>
      </c>
      <c r="P58" s="21">
        <f t="shared" si="5"/>
        <v>0.6111111111111112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V58" s="21">
        <f t="shared" si="6"/>
        <v>0.6111111111111112</v>
      </c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ht="14.25">
      <c r="A59" s="12">
        <v>4</v>
      </c>
      <c r="B59" s="12">
        <v>1</v>
      </c>
      <c r="C59" s="13">
        <v>64</v>
      </c>
      <c r="D59" s="12">
        <v>25</v>
      </c>
      <c r="E59" s="12">
        <v>12</v>
      </c>
      <c r="F59" s="12">
        <v>51</v>
      </c>
      <c r="G59" s="31">
        <v>16.56</v>
      </c>
      <c r="H59" s="24">
        <f t="shared" si="7"/>
        <v>140</v>
      </c>
      <c r="I59" s="13">
        <f t="shared" si="11"/>
        <v>64</v>
      </c>
      <c r="J59" s="13">
        <f t="shared" si="9"/>
        <v>3870</v>
      </c>
      <c r="K59" s="13">
        <f t="shared" si="10"/>
        <v>3598</v>
      </c>
      <c r="L59" s="27" t="s">
        <v>21</v>
      </c>
      <c r="M59" s="15">
        <f t="shared" si="3"/>
        <v>64</v>
      </c>
      <c r="N59">
        <f t="shared" si="4"/>
        <v>0</v>
      </c>
      <c r="P59" s="21">
        <f t="shared" si="5"/>
        <v>0.45714285714285713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V59" s="21">
        <f t="shared" si="6"/>
        <v>0.36428571428571427</v>
      </c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ht="14.25">
      <c r="A60" s="12">
        <v>16</v>
      </c>
      <c r="B60" s="12" t="s">
        <v>31</v>
      </c>
      <c r="C60" s="13">
        <v>100</v>
      </c>
      <c r="D60" s="12">
        <v>30</v>
      </c>
      <c r="E60" s="12">
        <v>18</v>
      </c>
      <c r="F60" s="12">
        <v>88</v>
      </c>
      <c r="G60" s="31">
        <v>16.58</v>
      </c>
      <c r="H60" s="24">
        <f t="shared" si="7"/>
        <v>140</v>
      </c>
      <c r="I60" s="13">
        <f t="shared" si="11"/>
        <v>100</v>
      </c>
      <c r="J60" s="13">
        <f t="shared" si="9"/>
        <v>3840</v>
      </c>
      <c r="K60" s="13">
        <f t="shared" si="10"/>
        <v>3573</v>
      </c>
      <c r="L60" s="27" t="s">
        <v>22</v>
      </c>
      <c r="M60" s="15">
        <f t="shared" si="3"/>
        <v>100</v>
      </c>
      <c r="N60">
        <f t="shared" si="4"/>
        <v>0</v>
      </c>
      <c r="P60" s="21">
        <f t="shared" si="5"/>
        <v>0.7142857142857143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V60" s="21">
        <f t="shared" si="6"/>
        <v>0.6285714285714286</v>
      </c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4.25">
      <c r="A61" s="12">
        <v>10</v>
      </c>
      <c r="B61" s="12">
        <v>1</v>
      </c>
      <c r="C61" s="13">
        <v>82</v>
      </c>
      <c r="D61" s="12">
        <v>50</v>
      </c>
      <c r="E61" s="12">
        <v>11</v>
      </c>
      <c r="F61" s="12">
        <v>43</v>
      </c>
      <c r="G61" s="31">
        <v>17.01</v>
      </c>
      <c r="H61" s="24">
        <f t="shared" si="7"/>
        <v>140</v>
      </c>
      <c r="I61" s="13">
        <f t="shared" si="11"/>
        <v>82</v>
      </c>
      <c r="J61" s="13">
        <f t="shared" si="9"/>
        <v>3848</v>
      </c>
      <c r="K61" s="13">
        <f t="shared" si="10"/>
        <v>3583</v>
      </c>
      <c r="L61" s="27" t="s">
        <v>21</v>
      </c>
      <c r="M61" s="15">
        <f t="shared" si="3"/>
        <v>82</v>
      </c>
      <c r="N61">
        <f t="shared" si="4"/>
        <v>0</v>
      </c>
      <c r="P61" s="21">
        <f t="shared" si="5"/>
        <v>0.5857142857142857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V61" s="21">
        <f t="shared" si="6"/>
        <v>0.30714285714285716</v>
      </c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ht="14.25">
      <c r="A62" s="12">
        <v>4</v>
      </c>
      <c r="B62" s="12">
        <v>1</v>
      </c>
      <c r="C62" s="13">
        <v>100</v>
      </c>
      <c r="D62" s="12">
        <v>25</v>
      </c>
      <c r="E62" s="12">
        <v>25</v>
      </c>
      <c r="F62" s="12">
        <v>100</v>
      </c>
      <c r="G62" s="31">
        <v>17.03</v>
      </c>
      <c r="H62" s="24">
        <f t="shared" si="7"/>
        <v>140</v>
      </c>
      <c r="I62" s="13">
        <f t="shared" si="11"/>
        <v>100</v>
      </c>
      <c r="J62" s="13">
        <f t="shared" si="9"/>
        <v>3871</v>
      </c>
      <c r="K62" s="13">
        <f t="shared" si="10"/>
        <v>3591</v>
      </c>
      <c r="L62" s="27" t="s">
        <v>20</v>
      </c>
      <c r="M62" s="15">
        <f t="shared" si="3"/>
        <v>100</v>
      </c>
      <c r="N62">
        <f t="shared" si="4"/>
        <v>0</v>
      </c>
      <c r="P62" s="21">
        <f t="shared" si="5"/>
        <v>0.7142857142857143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V62" s="21">
        <f t="shared" si="6"/>
        <v>0.7142857142857143</v>
      </c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4.25">
      <c r="A63" s="12">
        <v>135</v>
      </c>
      <c r="B63" s="12" t="s">
        <v>45</v>
      </c>
      <c r="C63" s="13">
        <v>50</v>
      </c>
      <c r="D63" s="12">
        <v>8</v>
      </c>
      <c r="E63" s="12">
        <v>15</v>
      </c>
      <c r="F63" s="12">
        <v>57</v>
      </c>
      <c r="G63" s="31">
        <v>17.03</v>
      </c>
      <c r="H63" s="24">
        <f t="shared" si="7"/>
        <v>90</v>
      </c>
      <c r="I63" s="13">
        <f t="shared" si="11"/>
        <v>57</v>
      </c>
      <c r="J63" s="13">
        <f t="shared" si="9"/>
        <v>3906</v>
      </c>
      <c r="K63" s="13">
        <f t="shared" si="10"/>
        <v>3631</v>
      </c>
      <c r="L63" s="27" t="s">
        <v>19</v>
      </c>
      <c r="M63" s="15">
        <f t="shared" si="3"/>
        <v>50</v>
      </c>
      <c r="N63">
        <f t="shared" si="4"/>
        <v>0</v>
      </c>
      <c r="P63" s="21">
        <f t="shared" si="5"/>
        <v>0.6333333333333333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V63" s="21">
        <f t="shared" si="6"/>
        <v>0.6333333333333333</v>
      </c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14.25">
      <c r="A64" s="12">
        <v>16</v>
      </c>
      <c r="B64" s="12">
        <v>1</v>
      </c>
      <c r="C64" s="13">
        <v>60</v>
      </c>
      <c r="D64" s="12">
        <v>16</v>
      </c>
      <c r="E64" s="12">
        <v>7</v>
      </c>
      <c r="F64" s="12">
        <v>51</v>
      </c>
      <c r="G64" s="31">
        <v>17.04</v>
      </c>
      <c r="H64" s="24">
        <f t="shared" si="7"/>
        <v>140</v>
      </c>
      <c r="I64" s="13">
        <f t="shared" si="11"/>
        <v>60</v>
      </c>
      <c r="J64" s="13">
        <f t="shared" si="9"/>
        <v>3956</v>
      </c>
      <c r="K64" s="13">
        <f t="shared" si="10"/>
        <v>3659</v>
      </c>
      <c r="L64" s="27" t="s">
        <v>20</v>
      </c>
      <c r="M64" s="15">
        <f t="shared" si="3"/>
        <v>60</v>
      </c>
      <c r="N64">
        <f t="shared" si="4"/>
        <v>0</v>
      </c>
      <c r="P64" s="21">
        <f t="shared" si="5"/>
        <v>0.42857142857142855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V64" s="21">
        <f t="shared" si="6"/>
        <v>0.36428571428571427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ht="14.25">
      <c r="A65" s="12">
        <v>22</v>
      </c>
      <c r="B65" s="12">
        <v>15</v>
      </c>
      <c r="C65" s="13">
        <v>115</v>
      </c>
      <c r="D65" s="12">
        <v>20</v>
      </c>
      <c r="E65" s="12">
        <v>35</v>
      </c>
      <c r="F65" s="12">
        <v>130</v>
      </c>
      <c r="G65" s="31">
        <v>17.07</v>
      </c>
      <c r="H65" s="24">
        <f t="shared" si="7"/>
        <v>140</v>
      </c>
      <c r="I65" s="13">
        <f t="shared" si="11"/>
        <v>130</v>
      </c>
      <c r="J65" s="13">
        <f t="shared" si="9"/>
        <v>3936</v>
      </c>
      <c r="K65" s="13">
        <f t="shared" si="10"/>
        <v>3639</v>
      </c>
      <c r="L65" s="27" t="s">
        <v>34</v>
      </c>
      <c r="M65" s="15">
        <f t="shared" si="3"/>
        <v>115</v>
      </c>
      <c r="N65">
        <f t="shared" si="4"/>
        <v>0</v>
      </c>
      <c r="P65" s="21">
        <f t="shared" si="5"/>
        <v>0.9285714285714286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V65" s="21">
        <f t="shared" si="6"/>
        <v>0.9285714285714286</v>
      </c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ht="14.25">
      <c r="A66" s="12">
        <v>22</v>
      </c>
      <c r="B66" s="12">
        <v>1</v>
      </c>
      <c r="C66" s="13">
        <v>80</v>
      </c>
      <c r="D66" s="12">
        <v>10</v>
      </c>
      <c r="E66" s="12">
        <v>10</v>
      </c>
      <c r="F66" s="12">
        <v>80</v>
      </c>
      <c r="G66" s="31">
        <v>17.07</v>
      </c>
      <c r="H66" s="24">
        <f t="shared" si="7"/>
        <v>140</v>
      </c>
      <c r="I66" s="13">
        <f t="shared" si="11"/>
        <v>80</v>
      </c>
      <c r="J66" s="13">
        <f t="shared" si="9"/>
        <v>3891</v>
      </c>
      <c r="K66" s="13">
        <f t="shared" si="10"/>
        <v>3594</v>
      </c>
      <c r="L66" s="27" t="s">
        <v>25</v>
      </c>
      <c r="M66" s="15">
        <f t="shared" si="3"/>
        <v>80</v>
      </c>
      <c r="N66">
        <f t="shared" si="4"/>
        <v>0</v>
      </c>
      <c r="P66" s="21">
        <f t="shared" si="5"/>
        <v>0.5714285714285714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V66" s="21">
        <f t="shared" si="6"/>
        <v>0.5714285714285714</v>
      </c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1:78" ht="14.25">
      <c r="A67" s="12">
        <v>10</v>
      </c>
      <c r="B67" s="12" t="s">
        <v>31</v>
      </c>
      <c r="C67" s="13">
        <v>100</v>
      </c>
      <c r="D67" s="12">
        <v>20</v>
      </c>
      <c r="E67" s="12">
        <v>25</v>
      </c>
      <c r="F67" s="12">
        <v>105</v>
      </c>
      <c r="G67" s="31">
        <v>17.09</v>
      </c>
      <c r="H67" s="24">
        <f t="shared" si="7"/>
        <v>140</v>
      </c>
      <c r="I67" s="13">
        <f t="shared" si="11"/>
        <v>105</v>
      </c>
      <c r="J67" s="13">
        <f t="shared" si="9"/>
        <v>3963</v>
      </c>
      <c r="K67" s="13">
        <f t="shared" si="10"/>
        <v>3641</v>
      </c>
      <c r="L67" s="27" t="s">
        <v>21</v>
      </c>
      <c r="M67" s="15">
        <f t="shared" si="3"/>
        <v>100</v>
      </c>
      <c r="N67">
        <f t="shared" si="4"/>
        <v>0</v>
      </c>
      <c r="P67" s="21">
        <f t="shared" si="5"/>
        <v>0.75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V67" s="21">
        <f t="shared" si="6"/>
        <v>0.75</v>
      </c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ht="14.25">
      <c r="A68" s="12">
        <v>22</v>
      </c>
      <c r="B68" s="12">
        <v>1</v>
      </c>
      <c r="C68" s="13">
        <v>60</v>
      </c>
      <c r="D68" s="12">
        <v>10</v>
      </c>
      <c r="E68" s="12">
        <v>20</v>
      </c>
      <c r="F68" s="12">
        <v>70</v>
      </c>
      <c r="G68" s="31">
        <v>17.09</v>
      </c>
      <c r="H68" s="24">
        <f t="shared" si="7"/>
        <v>140</v>
      </c>
      <c r="I68" s="13">
        <f t="shared" si="11"/>
        <v>70</v>
      </c>
      <c r="J68" s="13">
        <f t="shared" si="9"/>
        <v>3975</v>
      </c>
      <c r="K68" s="13">
        <f t="shared" si="10"/>
        <v>3661</v>
      </c>
      <c r="L68" s="27" t="s">
        <v>21</v>
      </c>
      <c r="M68" s="15">
        <f t="shared" si="3"/>
        <v>60</v>
      </c>
      <c r="N68">
        <f t="shared" si="4"/>
        <v>0</v>
      </c>
      <c r="P68" s="21">
        <f t="shared" si="5"/>
        <v>0.5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V68" s="21">
        <f t="shared" si="6"/>
        <v>0.5</v>
      </c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3"/>
      <c r="BR68" s="23"/>
      <c r="BS68" s="23"/>
      <c r="BT68" s="23"/>
      <c r="BU68" s="23"/>
      <c r="BV68" s="23"/>
      <c r="BW68" s="23"/>
      <c r="BX68" s="23"/>
      <c r="BY68" s="23"/>
      <c r="BZ68" s="23"/>
    </row>
    <row r="69" spans="1:78" ht="14.25">
      <c r="A69" s="12">
        <v>135</v>
      </c>
      <c r="B69" s="12" t="s">
        <v>44</v>
      </c>
      <c r="C69" s="13">
        <v>39</v>
      </c>
      <c r="D69" s="12">
        <v>11</v>
      </c>
      <c r="E69" s="12">
        <v>28</v>
      </c>
      <c r="F69" s="12">
        <v>56</v>
      </c>
      <c r="G69" s="31">
        <v>17.11</v>
      </c>
      <c r="H69" s="24">
        <f t="shared" si="7"/>
        <v>90</v>
      </c>
      <c r="I69" s="13">
        <f t="shared" si="11"/>
        <v>56</v>
      </c>
      <c r="J69" s="13">
        <f t="shared" si="9"/>
        <v>3979</v>
      </c>
      <c r="K69" s="13">
        <f t="shared" si="10"/>
        <v>3665</v>
      </c>
      <c r="L69" s="27" t="s">
        <v>20</v>
      </c>
      <c r="M69" s="15">
        <f t="shared" si="3"/>
        <v>39</v>
      </c>
      <c r="N69">
        <f t="shared" si="4"/>
        <v>0</v>
      </c>
      <c r="P69" s="21">
        <f t="shared" si="5"/>
        <v>0.6222222222222222</v>
      </c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V69" s="21">
        <f t="shared" si="6"/>
        <v>0.6222222222222222</v>
      </c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3"/>
      <c r="BR69" s="23"/>
      <c r="BS69" s="23"/>
      <c r="BT69" s="23"/>
      <c r="BU69" s="23"/>
      <c r="BV69" s="23"/>
      <c r="BW69" s="23"/>
      <c r="BX69" s="23"/>
      <c r="BY69" s="23"/>
      <c r="BZ69" s="23"/>
    </row>
    <row r="70" spans="1:78" ht="14.25">
      <c r="A70" s="12">
        <v>4</v>
      </c>
      <c r="B70" s="12">
        <v>1</v>
      </c>
      <c r="C70" s="13">
        <v>77</v>
      </c>
      <c r="D70" s="12">
        <v>18</v>
      </c>
      <c r="E70" s="12">
        <v>11</v>
      </c>
      <c r="F70" s="12">
        <v>70</v>
      </c>
      <c r="G70" s="31">
        <v>17.12</v>
      </c>
      <c r="H70" s="24">
        <f t="shared" si="7"/>
        <v>140</v>
      </c>
      <c r="I70" s="13">
        <f t="shared" si="11"/>
        <v>77</v>
      </c>
      <c r="J70" s="13">
        <f t="shared" si="9"/>
        <v>3954</v>
      </c>
      <c r="K70" s="13">
        <f t="shared" si="10"/>
        <v>3640</v>
      </c>
      <c r="L70" s="27" t="s">
        <v>21</v>
      </c>
      <c r="M70" s="15">
        <f t="shared" si="3"/>
        <v>77</v>
      </c>
      <c r="N70">
        <f t="shared" si="4"/>
        <v>0</v>
      </c>
      <c r="P70" s="21">
        <f t="shared" si="5"/>
        <v>0.55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V70" s="21">
        <f t="shared" si="6"/>
        <v>0.5</v>
      </c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3"/>
      <c r="BR70" s="23"/>
      <c r="BS70" s="23"/>
      <c r="BT70" s="23"/>
      <c r="BU70" s="23"/>
      <c r="BV70" s="23"/>
      <c r="BW70" s="23"/>
      <c r="BX70" s="23"/>
      <c r="BY70" s="23"/>
      <c r="BZ70" s="23"/>
    </row>
    <row r="71" spans="1:78" ht="14.25">
      <c r="A71" s="12">
        <v>16</v>
      </c>
      <c r="B71" s="12" t="s">
        <v>31</v>
      </c>
      <c r="C71" s="13">
        <v>78</v>
      </c>
      <c r="D71" s="12">
        <v>23</v>
      </c>
      <c r="E71" s="12">
        <v>17</v>
      </c>
      <c r="F71" s="12">
        <v>72</v>
      </c>
      <c r="G71" s="31">
        <v>17.13</v>
      </c>
      <c r="H71" s="24">
        <f t="shared" si="7"/>
        <v>140</v>
      </c>
      <c r="I71" s="13">
        <f t="shared" si="11"/>
        <v>78</v>
      </c>
      <c r="J71" s="13">
        <f t="shared" si="9"/>
        <v>3964</v>
      </c>
      <c r="K71" s="13">
        <f t="shared" si="10"/>
        <v>3670</v>
      </c>
      <c r="L71" s="27" t="s">
        <v>21</v>
      </c>
      <c r="M71" s="15">
        <f t="shared" si="3"/>
        <v>78</v>
      </c>
      <c r="N71">
        <f t="shared" si="4"/>
        <v>0</v>
      </c>
      <c r="P71" s="21">
        <f t="shared" si="5"/>
        <v>0.5571428571428572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V71" s="21">
        <f t="shared" si="6"/>
        <v>0.5142857142857142</v>
      </c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ht="14.25">
      <c r="A72" s="12">
        <v>22</v>
      </c>
      <c r="B72" s="12" t="s">
        <v>23</v>
      </c>
      <c r="C72" s="13">
        <v>122</v>
      </c>
      <c r="D72" s="12">
        <v>40</v>
      </c>
      <c r="E72" s="12">
        <v>28</v>
      </c>
      <c r="F72" s="12">
        <v>110</v>
      </c>
      <c r="G72" s="31">
        <v>17.14</v>
      </c>
      <c r="H72" s="24">
        <f t="shared" si="7"/>
        <v>140</v>
      </c>
      <c r="I72" s="13">
        <f t="shared" si="11"/>
        <v>122</v>
      </c>
      <c r="J72" s="13">
        <f t="shared" si="9"/>
        <v>3939</v>
      </c>
      <c r="K72" s="13">
        <f t="shared" si="10"/>
        <v>3660</v>
      </c>
      <c r="L72" s="27" t="s">
        <v>22</v>
      </c>
      <c r="M72" s="15">
        <f t="shared" si="3"/>
        <v>122</v>
      </c>
      <c r="N72">
        <f t="shared" si="4"/>
        <v>0</v>
      </c>
      <c r="P72" s="21">
        <f t="shared" si="5"/>
        <v>0.8714285714285714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V72" s="21">
        <f t="shared" si="6"/>
        <v>0.7857142857142857</v>
      </c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ht="14.25">
      <c r="A73" s="12">
        <v>10</v>
      </c>
      <c r="B73" s="12">
        <v>1</v>
      </c>
      <c r="C73" s="13">
        <v>87</v>
      </c>
      <c r="D73" s="12">
        <v>30</v>
      </c>
      <c r="E73" s="12">
        <v>11</v>
      </c>
      <c r="F73" s="12">
        <v>68</v>
      </c>
      <c r="G73" s="31">
        <v>17.16</v>
      </c>
      <c r="H73" s="24">
        <f t="shared" si="7"/>
        <v>140</v>
      </c>
      <c r="I73" s="13">
        <f>MAX(C73,F73)</f>
        <v>87</v>
      </c>
      <c r="J73" s="13">
        <f t="shared" si="9"/>
        <v>3921</v>
      </c>
      <c r="K73" s="13">
        <f t="shared" si="10"/>
        <v>3642</v>
      </c>
      <c r="L73" s="27" t="s">
        <v>20</v>
      </c>
      <c r="M73" s="15">
        <f t="shared" si="3"/>
        <v>87</v>
      </c>
      <c r="N73">
        <f t="shared" si="4"/>
        <v>0</v>
      </c>
      <c r="P73" s="21">
        <f t="shared" si="5"/>
        <v>0.6214285714285714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V73" s="21">
        <f t="shared" si="6"/>
        <v>0.4857142857142857</v>
      </c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4.25">
      <c r="A74" s="12">
        <v>22</v>
      </c>
      <c r="B74" s="12">
        <v>1</v>
      </c>
      <c r="C74" s="13">
        <v>93</v>
      </c>
      <c r="D74" s="12">
        <v>21</v>
      </c>
      <c r="E74" s="12">
        <v>23</v>
      </c>
      <c r="F74" s="12">
        <v>95</v>
      </c>
      <c r="G74" s="31">
        <v>17.17</v>
      </c>
      <c r="H74" s="24">
        <f t="shared" si="7"/>
        <v>140</v>
      </c>
      <c r="I74" s="13">
        <f>MAX(C74,F74)</f>
        <v>95</v>
      </c>
      <c r="J74" s="13">
        <f t="shared" si="9"/>
        <v>3909</v>
      </c>
      <c r="K74" s="13">
        <f t="shared" si="10"/>
        <v>3621</v>
      </c>
      <c r="L74" s="27" t="s">
        <v>21</v>
      </c>
      <c r="M74" s="15">
        <f aca="true" t="shared" si="12" ref="M74:M118">F74-E74+D74</f>
        <v>93</v>
      </c>
      <c r="N74">
        <f aca="true" t="shared" si="13" ref="N74:N118">IF(M74-C74=0,0,"chyba")</f>
        <v>0</v>
      </c>
      <c r="P74" s="21">
        <f aca="true" t="shared" si="14" ref="P74:P118">I74/H74</f>
        <v>0.6785714285714286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V74" s="21">
        <f>F74/H74</f>
        <v>0.6785714285714286</v>
      </c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ht="14.25">
      <c r="A75" s="12">
        <v>16</v>
      </c>
      <c r="B75" s="12">
        <v>1</v>
      </c>
      <c r="C75" s="13">
        <v>110</v>
      </c>
      <c r="D75" s="12">
        <v>45</v>
      </c>
      <c r="E75" s="12">
        <v>20</v>
      </c>
      <c r="F75" s="12">
        <v>85</v>
      </c>
      <c r="G75" s="31">
        <v>17.19</v>
      </c>
      <c r="H75" s="24">
        <f aca="true" t="shared" si="15" ref="H75:H116">IF(B75=1,140,IF(B75=2,140,IF(B75="W",140,IF(B75="K",140,IF(B75=15,140,IF(B75="Kb",90,IF(B75="KbN",90,140)))))))</f>
        <v>140</v>
      </c>
      <c r="I75" s="13">
        <f>MAX(C75,F75)</f>
        <v>110</v>
      </c>
      <c r="J75" s="13">
        <f t="shared" si="9"/>
        <v>3974</v>
      </c>
      <c r="K75" s="13">
        <f t="shared" si="10"/>
        <v>3651</v>
      </c>
      <c r="L75" s="27" t="s">
        <v>19</v>
      </c>
      <c r="M75" s="15">
        <f t="shared" si="12"/>
        <v>110</v>
      </c>
      <c r="N75">
        <f t="shared" si="13"/>
        <v>0</v>
      </c>
      <c r="P75" s="21">
        <f t="shared" si="14"/>
        <v>0.7857142857142857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V75" s="21">
        <f>F75/H75</f>
        <v>0.6071428571428571</v>
      </c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ht="14.25">
      <c r="A76" s="12">
        <v>135</v>
      </c>
      <c r="B76" s="12" t="s">
        <v>45</v>
      </c>
      <c r="C76" s="13">
        <v>48</v>
      </c>
      <c r="D76" s="12">
        <v>7</v>
      </c>
      <c r="E76" s="12">
        <v>27</v>
      </c>
      <c r="F76" s="12">
        <v>68</v>
      </c>
      <c r="G76" s="31">
        <v>17.21</v>
      </c>
      <c r="H76" s="24">
        <f t="shared" si="15"/>
        <v>90</v>
      </c>
      <c r="I76" s="13">
        <f>MAX(C76,F76)</f>
        <v>68</v>
      </c>
      <c r="J76" s="13">
        <f t="shared" si="9"/>
        <v>4009</v>
      </c>
      <c r="K76" s="13">
        <f t="shared" si="10"/>
        <v>3686</v>
      </c>
      <c r="L76" s="27" t="s">
        <v>22</v>
      </c>
      <c r="M76" s="15">
        <f t="shared" si="12"/>
        <v>48</v>
      </c>
      <c r="N76">
        <f t="shared" si="13"/>
        <v>0</v>
      </c>
      <c r="P76" s="21">
        <f t="shared" si="14"/>
        <v>0.7555555555555555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V76" s="21">
        <f aca="true" t="shared" si="16" ref="AV76:AV103">F76/H76</f>
        <v>0.7555555555555555</v>
      </c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ht="14.25">
      <c r="A77" s="12">
        <v>4</v>
      </c>
      <c r="B77" s="12" t="s">
        <v>23</v>
      </c>
      <c r="C77" s="13">
        <v>106</v>
      </c>
      <c r="D77" s="12">
        <v>26</v>
      </c>
      <c r="E77" s="12">
        <v>35</v>
      </c>
      <c r="F77" s="12">
        <v>115</v>
      </c>
      <c r="G77" s="31">
        <v>17.23</v>
      </c>
      <c r="H77" s="24">
        <f t="shared" si="15"/>
        <v>140</v>
      </c>
      <c r="I77" s="13">
        <f aca="true" t="shared" si="17" ref="I77:I102">MAX(C77,F77)</f>
        <v>115</v>
      </c>
      <c r="J77" s="13">
        <f t="shared" si="9"/>
        <v>3966</v>
      </c>
      <c r="K77" s="13">
        <f t="shared" si="10"/>
        <v>3631</v>
      </c>
      <c r="L77" s="27" t="s">
        <v>24</v>
      </c>
      <c r="M77" s="15">
        <f t="shared" si="12"/>
        <v>106</v>
      </c>
      <c r="N77">
        <f t="shared" si="13"/>
        <v>0</v>
      </c>
      <c r="P77" s="21">
        <f t="shared" si="14"/>
        <v>0.8214285714285714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V77" s="21">
        <f t="shared" si="16"/>
        <v>0.8214285714285714</v>
      </c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ht="14.25">
      <c r="A78" s="12">
        <v>10</v>
      </c>
      <c r="B78" s="12">
        <v>15</v>
      </c>
      <c r="C78" s="13">
        <v>90</v>
      </c>
      <c r="D78" s="12">
        <v>22</v>
      </c>
      <c r="E78" s="12">
        <v>17</v>
      </c>
      <c r="F78" s="12">
        <v>85</v>
      </c>
      <c r="G78" s="31">
        <v>17.24</v>
      </c>
      <c r="H78" s="24">
        <f t="shared" si="15"/>
        <v>140</v>
      </c>
      <c r="I78" s="13">
        <f t="shared" si="17"/>
        <v>90</v>
      </c>
      <c r="J78" s="13">
        <f t="shared" si="9"/>
        <v>3983</v>
      </c>
      <c r="K78" s="13">
        <f t="shared" si="10"/>
        <v>3655</v>
      </c>
      <c r="L78" s="27" t="s">
        <v>20</v>
      </c>
      <c r="M78" s="15">
        <f t="shared" si="12"/>
        <v>90</v>
      </c>
      <c r="N78">
        <f t="shared" si="13"/>
        <v>0</v>
      </c>
      <c r="P78" s="21">
        <f t="shared" si="14"/>
        <v>0.6428571428571429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V78" s="21">
        <f t="shared" si="16"/>
        <v>0.6071428571428571</v>
      </c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ht="14.25">
      <c r="A79" s="12">
        <v>135</v>
      </c>
      <c r="B79" s="12" t="s">
        <v>45</v>
      </c>
      <c r="C79" s="13">
        <v>45</v>
      </c>
      <c r="D79" s="12">
        <v>7</v>
      </c>
      <c r="E79" s="12">
        <v>15</v>
      </c>
      <c r="F79" s="12">
        <v>53</v>
      </c>
      <c r="G79" s="31">
        <v>17.25</v>
      </c>
      <c r="H79" s="24">
        <f t="shared" si="15"/>
        <v>90</v>
      </c>
      <c r="I79" s="13">
        <f t="shared" si="17"/>
        <v>53</v>
      </c>
      <c r="J79" s="13">
        <f t="shared" si="9"/>
        <v>3906</v>
      </c>
      <c r="K79" s="13">
        <f t="shared" si="10"/>
        <v>3593</v>
      </c>
      <c r="L79" s="27" t="s">
        <v>19</v>
      </c>
      <c r="M79" s="15">
        <f t="shared" si="12"/>
        <v>45</v>
      </c>
      <c r="N79">
        <f t="shared" si="13"/>
        <v>0</v>
      </c>
      <c r="P79" s="21">
        <f t="shared" si="14"/>
        <v>0.5888888888888889</v>
      </c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V79" s="21">
        <f t="shared" si="16"/>
        <v>0.5888888888888889</v>
      </c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ht="14.25">
      <c r="A80" s="12">
        <v>4</v>
      </c>
      <c r="B80" s="12">
        <v>1</v>
      </c>
      <c r="C80" s="13">
        <v>69</v>
      </c>
      <c r="D80" s="12">
        <v>18</v>
      </c>
      <c r="E80" s="12">
        <v>6</v>
      </c>
      <c r="F80" s="12">
        <v>57</v>
      </c>
      <c r="G80" s="31">
        <v>17.26</v>
      </c>
      <c r="H80" s="24">
        <f t="shared" si="15"/>
        <v>140</v>
      </c>
      <c r="I80" s="13">
        <f t="shared" si="17"/>
        <v>69</v>
      </c>
      <c r="J80" s="13">
        <f t="shared" si="9"/>
        <v>3820</v>
      </c>
      <c r="K80" s="13">
        <f t="shared" si="10"/>
        <v>3510</v>
      </c>
      <c r="L80" s="27" t="s">
        <v>19</v>
      </c>
      <c r="M80" s="15">
        <f t="shared" si="12"/>
        <v>69</v>
      </c>
      <c r="N80">
        <f t="shared" si="13"/>
        <v>0</v>
      </c>
      <c r="P80" s="21">
        <f t="shared" si="14"/>
        <v>0.4928571428571429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V80" s="21">
        <f t="shared" si="16"/>
        <v>0.40714285714285714</v>
      </c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ht="14.25">
      <c r="A81" s="12">
        <v>22</v>
      </c>
      <c r="B81" s="12">
        <v>1</v>
      </c>
      <c r="C81" s="13">
        <v>78</v>
      </c>
      <c r="D81" s="12">
        <v>13</v>
      </c>
      <c r="E81" s="12">
        <v>25</v>
      </c>
      <c r="F81" s="12">
        <v>90</v>
      </c>
      <c r="G81" s="31">
        <v>17.27</v>
      </c>
      <c r="H81" s="24">
        <f t="shared" si="15"/>
        <v>140</v>
      </c>
      <c r="I81" s="13">
        <f t="shared" si="17"/>
        <v>90</v>
      </c>
      <c r="J81" s="13">
        <f t="shared" si="9"/>
        <v>3845</v>
      </c>
      <c r="K81" s="13">
        <f t="shared" si="10"/>
        <v>3535</v>
      </c>
      <c r="L81" s="27" t="s">
        <v>34</v>
      </c>
      <c r="M81" s="15">
        <f t="shared" si="12"/>
        <v>78</v>
      </c>
      <c r="N81">
        <f t="shared" si="13"/>
        <v>0</v>
      </c>
      <c r="P81" s="21">
        <f t="shared" si="14"/>
        <v>0.6428571428571429</v>
      </c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V81" s="21">
        <f t="shared" si="16"/>
        <v>0.6428571428571429</v>
      </c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ht="14.25">
      <c r="A82" s="12">
        <v>16</v>
      </c>
      <c r="B82" s="12" t="s">
        <v>31</v>
      </c>
      <c r="C82" s="13">
        <v>66</v>
      </c>
      <c r="D82" s="12">
        <v>18</v>
      </c>
      <c r="E82" s="12">
        <v>7</v>
      </c>
      <c r="F82" s="12">
        <v>55</v>
      </c>
      <c r="G82" s="31">
        <v>17.28</v>
      </c>
      <c r="H82" s="24">
        <f t="shared" si="15"/>
        <v>140</v>
      </c>
      <c r="I82" s="13">
        <f t="shared" si="17"/>
        <v>66</v>
      </c>
      <c r="J82" s="13">
        <f t="shared" si="9"/>
        <v>3839</v>
      </c>
      <c r="K82" s="13">
        <f t="shared" si="10"/>
        <v>3541</v>
      </c>
      <c r="L82" s="27" t="s">
        <v>20</v>
      </c>
      <c r="M82" s="15">
        <f t="shared" si="12"/>
        <v>66</v>
      </c>
      <c r="N82">
        <f t="shared" si="13"/>
        <v>0</v>
      </c>
      <c r="P82" s="21">
        <f t="shared" si="14"/>
        <v>0.4714285714285714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V82" s="21">
        <f t="shared" si="16"/>
        <v>0.39285714285714285</v>
      </c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ht="14.25">
      <c r="A83" s="12">
        <v>22</v>
      </c>
      <c r="B83" s="12">
        <v>15</v>
      </c>
      <c r="C83" s="13">
        <v>80</v>
      </c>
      <c r="D83" s="12">
        <v>17</v>
      </c>
      <c r="E83" s="12">
        <v>17</v>
      </c>
      <c r="F83" s="12">
        <v>80</v>
      </c>
      <c r="G83" s="31">
        <v>17.28</v>
      </c>
      <c r="H83" s="24">
        <f t="shared" si="15"/>
        <v>140</v>
      </c>
      <c r="I83" s="13">
        <f t="shared" si="17"/>
        <v>80</v>
      </c>
      <c r="J83" s="13">
        <f t="shared" si="9"/>
        <v>3839</v>
      </c>
      <c r="K83" s="13">
        <f t="shared" si="10"/>
        <v>3538</v>
      </c>
      <c r="L83" s="27" t="s">
        <v>24</v>
      </c>
      <c r="M83" s="15">
        <f t="shared" si="12"/>
        <v>80</v>
      </c>
      <c r="N83">
        <f t="shared" si="13"/>
        <v>0</v>
      </c>
      <c r="P83" s="21">
        <f t="shared" si="14"/>
        <v>0.5714285714285714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V83" s="21">
        <f t="shared" si="16"/>
        <v>0.5714285714285714</v>
      </c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ht="14.25">
      <c r="A84" s="12">
        <v>10</v>
      </c>
      <c r="B84" s="12">
        <v>1</v>
      </c>
      <c r="C84" s="13">
        <v>78</v>
      </c>
      <c r="D84" s="12">
        <v>35</v>
      </c>
      <c r="E84" s="12">
        <v>8</v>
      </c>
      <c r="F84" s="12">
        <v>51</v>
      </c>
      <c r="G84" s="31">
        <v>17.31</v>
      </c>
      <c r="H84" s="24">
        <f t="shared" si="15"/>
        <v>140</v>
      </c>
      <c r="I84" s="13">
        <f t="shared" si="17"/>
        <v>78</v>
      </c>
      <c r="J84" s="13">
        <f t="shared" si="9"/>
        <v>3830</v>
      </c>
      <c r="K84" s="13">
        <f t="shared" si="10"/>
        <v>3565</v>
      </c>
      <c r="L84" s="27" t="s">
        <v>19</v>
      </c>
      <c r="M84" s="15">
        <f t="shared" si="12"/>
        <v>78</v>
      </c>
      <c r="N84">
        <f t="shared" si="13"/>
        <v>0</v>
      </c>
      <c r="P84" s="21">
        <f t="shared" si="14"/>
        <v>0.5571428571428572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V84" s="21">
        <f t="shared" si="16"/>
        <v>0.36428571428571427</v>
      </c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ht="14.25">
      <c r="A85" s="12">
        <v>4</v>
      </c>
      <c r="B85" s="12">
        <v>1</v>
      </c>
      <c r="C85" s="13">
        <v>107</v>
      </c>
      <c r="D85" s="12">
        <v>18</v>
      </c>
      <c r="E85" s="12">
        <v>21</v>
      </c>
      <c r="F85" s="12">
        <v>110</v>
      </c>
      <c r="G85" s="31">
        <v>17.34</v>
      </c>
      <c r="H85" s="24">
        <f t="shared" si="15"/>
        <v>140</v>
      </c>
      <c r="I85" s="13">
        <f t="shared" si="17"/>
        <v>110</v>
      </c>
      <c r="J85" s="13">
        <f t="shared" si="9"/>
        <v>3771</v>
      </c>
      <c r="K85" s="13">
        <f t="shared" si="10"/>
        <v>3496</v>
      </c>
      <c r="L85" s="27" t="s">
        <v>19</v>
      </c>
      <c r="M85" s="15">
        <f t="shared" si="12"/>
        <v>107</v>
      </c>
      <c r="N85">
        <f t="shared" si="13"/>
        <v>0</v>
      </c>
      <c r="P85" s="21">
        <f t="shared" si="14"/>
        <v>0.7857142857142857</v>
      </c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V85" s="21">
        <f t="shared" si="16"/>
        <v>0.7857142857142857</v>
      </c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ht="14.25">
      <c r="A86" s="12">
        <v>22</v>
      </c>
      <c r="B86" s="12">
        <v>1</v>
      </c>
      <c r="C86" s="13">
        <v>122</v>
      </c>
      <c r="D86" s="12">
        <v>35</v>
      </c>
      <c r="E86" s="12">
        <v>13</v>
      </c>
      <c r="F86" s="12">
        <v>100</v>
      </c>
      <c r="G86" s="31">
        <v>17.35</v>
      </c>
      <c r="H86" s="24">
        <f t="shared" si="15"/>
        <v>140</v>
      </c>
      <c r="I86" s="13">
        <f t="shared" si="17"/>
        <v>122</v>
      </c>
      <c r="J86" s="13">
        <f t="shared" si="9"/>
        <v>3789</v>
      </c>
      <c r="K86" s="13">
        <f t="shared" si="10"/>
        <v>3514</v>
      </c>
      <c r="L86" s="27" t="s">
        <v>34</v>
      </c>
      <c r="M86" s="15">
        <f t="shared" si="12"/>
        <v>122</v>
      </c>
      <c r="N86">
        <f t="shared" si="13"/>
        <v>0</v>
      </c>
      <c r="P86" s="21">
        <f t="shared" si="14"/>
        <v>0.8714285714285714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V86" s="21">
        <f t="shared" si="16"/>
        <v>0.7142857142857143</v>
      </c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ht="14.25">
      <c r="A87" s="12">
        <v>22</v>
      </c>
      <c r="B87" s="12" t="s">
        <v>23</v>
      </c>
      <c r="C87" s="13">
        <v>61</v>
      </c>
      <c r="D87" s="12">
        <v>9</v>
      </c>
      <c r="E87" s="12">
        <v>13</v>
      </c>
      <c r="F87" s="12">
        <v>65</v>
      </c>
      <c r="G87" s="31">
        <v>17.36</v>
      </c>
      <c r="H87" s="24">
        <f t="shared" si="15"/>
        <v>140</v>
      </c>
      <c r="I87" s="13">
        <f t="shared" si="17"/>
        <v>65</v>
      </c>
      <c r="J87" s="13">
        <f t="shared" si="9"/>
        <v>3839</v>
      </c>
      <c r="K87" s="13">
        <f t="shared" si="10"/>
        <v>3553</v>
      </c>
      <c r="L87" s="27" t="s">
        <v>24</v>
      </c>
      <c r="M87" s="15">
        <f t="shared" si="12"/>
        <v>61</v>
      </c>
      <c r="N87">
        <f t="shared" si="13"/>
        <v>0</v>
      </c>
      <c r="P87" s="21">
        <f t="shared" si="14"/>
        <v>0.4642857142857143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V87" s="21">
        <f t="shared" si="16"/>
        <v>0.4642857142857143</v>
      </c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ht="14.25">
      <c r="A88" s="12">
        <v>16</v>
      </c>
      <c r="B88" s="12">
        <v>1</v>
      </c>
      <c r="C88" s="13">
        <v>80</v>
      </c>
      <c r="D88" s="12">
        <v>15</v>
      </c>
      <c r="E88" s="12">
        <v>30</v>
      </c>
      <c r="F88" s="12">
        <v>95</v>
      </c>
      <c r="G88" s="31">
        <v>17.37</v>
      </c>
      <c r="H88" s="24">
        <f t="shared" si="15"/>
        <v>140</v>
      </c>
      <c r="I88" s="13">
        <f t="shared" si="17"/>
        <v>95</v>
      </c>
      <c r="J88" s="13">
        <f t="shared" si="9"/>
        <v>3814</v>
      </c>
      <c r="K88" s="13">
        <f t="shared" si="10"/>
        <v>3528</v>
      </c>
      <c r="L88" s="27" t="s">
        <v>21</v>
      </c>
      <c r="M88" s="15">
        <f t="shared" si="12"/>
        <v>80</v>
      </c>
      <c r="N88">
        <f t="shared" si="13"/>
        <v>0</v>
      </c>
      <c r="P88" s="21">
        <f t="shared" si="14"/>
        <v>0.6785714285714286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V88" s="21">
        <f t="shared" si="16"/>
        <v>0.6785714285714286</v>
      </c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ht="14.25">
      <c r="A89" s="12">
        <v>4</v>
      </c>
      <c r="B89" s="12">
        <v>1</v>
      </c>
      <c r="C89" s="13">
        <v>135</v>
      </c>
      <c r="D89" s="12">
        <v>35</v>
      </c>
      <c r="E89" s="12">
        <v>10</v>
      </c>
      <c r="F89" s="12">
        <v>110</v>
      </c>
      <c r="G89" s="31">
        <v>17.42</v>
      </c>
      <c r="H89" s="24">
        <f t="shared" si="15"/>
        <v>140</v>
      </c>
      <c r="I89" s="13">
        <f t="shared" si="17"/>
        <v>135</v>
      </c>
      <c r="J89" s="13">
        <f t="shared" si="9"/>
        <v>3797</v>
      </c>
      <c r="K89" s="13">
        <f t="shared" si="10"/>
        <v>3492</v>
      </c>
      <c r="L89" s="27" t="s">
        <v>19</v>
      </c>
      <c r="M89" s="15">
        <f t="shared" si="12"/>
        <v>135</v>
      </c>
      <c r="N89">
        <f t="shared" si="13"/>
        <v>0</v>
      </c>
      <c r="P89" s="21">
        <f t="shared" si="14"/>
        <v>0.9642857142857143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V89" s="21">
        <f t="shared" si="16"/>
        <v>0.7857142857142857</v>
      </c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ht="14.25">
      <c r="A90" s="12">
        <v>135</v>
      </c>
      <c r="B90" s="12" t="s">
        <v>44</v>
      </c>
      <c r="C90" s="13">
        <v>76</v>
      </c>
      <c r="D90" s="12">
        <v>12</v>
      </c>
      <c r="E90" s="12">
        <v>26</v>
      </c>
      <c r="F90" s="12">
        <v>90</v>
      </c>
      <c r="G90" s="31">
        <v>17.42</v>
      </c>
      <c r="H90" s="24">
        <f t="shared" si="15"/>
        <v>90</v>
      </c>
      <c r="I90" s="13">
        <f t="shared" si="17"/>
        <v>90</v>
      </c>
      <c r="J90" s="13">
        <f t="shared" si="9"/>
        <v>3837</v>
      </c>
      <c r="K90" s="13">
        <f t="shared" si="10"/>
        <v>3532</v>
      </c>
      <c r="L90" s="27" t="s">
        <v>32</v>
      </c>
      <c r="M90" s="15">
        <f t="shared" si="12"/>
        <v>76</v>
      </c>
      <c r="N90">
        <f t="shared" si="13"/>
        <v>0</v>
      </c>
      <c r="P90" s="21">
        <f t="shared" si="14"/>
        <v>1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V90" s="21">
        <f t="shared" si="16"/>
        <v>1</v>
      </c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ht="14.25">
      <c r="A91" s="12">
        <v>135</v>
      </c>
      <c r="B91" s="12" t="s">
        <v>45</v>
      </c>
      <c r="C91" s="13">
        <v>43</v>
      </c>
      <c r="D91" s="12">
        <v>5</v>
      </c>
      <c r="E91" s="12">
        <v>13</v>
      </c>
      <c r="F91" s="12">
        <v>51</v>
      </c>
      <c r="G91" s="31">
        <v>17.43</v>
      </c>
      <c r="H91" s="24">
        <f t="shared" si="15"/>
        <v>90</v>
      </c>
      <c r="I91" s="13">
        <f t="shared" si="17"/>
        <v>51</v>
      </c>
      <c r="J91" s="13">
        <f t="shared" si="9"/>
        <v>3837</v>
      </c>
      <c r="K91" s="13">
        <f t="shared" si="10"/>
        <v>3532</v>
      </c>
      <c r="L91" s="27" t="s">
        <v>22</v>
      </c>
      <c r="M91" s="15">
        <f t="shared" si="12"/>
        <v>43</v>
      </c>
      <c r="N91">
        <f t="shared" si="13"/>
        <v>0</v>
      </c>
      <c r="P91" s="21">
        <f t="shared" si="14"/>
        <v>0.5666666666666667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V91" s="21">
        <f t="shared" si="16"/>
        <v>0.5666666666666667</v>
      </c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ht="14.25">
      <c r="A92" s="12">
        <v>22</v>
      </c>
      <c r="B92" s="12">
        <v>1</v>
      </c>
      <c r="C92" s="13">
        <v>85</v>
      </c>
      <c r="D92" s="12">
        <v>8</v>
      </c>
      <c r="E92" s="12">
        <v>8</v>
      </c>
      <c r="F92" s="12">
        <v>85</v>
      </c>
      <c r="G92" s="31">
        <v>17.43</v>
      </c>
      <c r="H92" s="24">
        <f t="shared" si="15"/>
        <v>140</v>
      </c>
      <c r="I92" s="13">
        <f t="shared" si="17"/>
        <v>85</v>
      </c>
      <c r="J92" s="13">
        <f t="shared" si="9"/>
        <v>3831</v>
      </c>
      <c r="K92" s="13">
        <f t="shared" si="10"/>
        <v>3515</v>
      </c>
      <c r="L92" s="27" t="s">
        <v>34</v>
      </c>
      <c r="M92" s="15">
        <f t="shared" si="12"/>
        <v>85</v>
      </c>
      <c r="N92">
        <f t="shared" si="13"/>
        <v>0</v>
      </c>
      <c r="P92" s="21">
        <f t="shared" si="14"/>
        <v>0.6071428571428571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V92" s="21">
        <f t="shared" si="16"/>
        <v>0.6071428571428571</v>
      </c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3"/>
      <c r="BR92" s="23"/>
      <c r="BS92" s="23"/>
      <c r="BT92" s="23"/>
      <c r="BU92" s="23"/>
      <c r="BV92" s="23"/>
      <c r="BW92" s="23"/>
      <c r="BX92" s="23"/>
      <c r="BY92" s="23"/>
      <c r="BZ92" s="23"/>
    </row>
    <row r="93" spans="1:78" ht="14.25">
      <c r="A93" s="12">
        <v>10</v>
      </c>
      <c r="B93" s="12">
        <v>1</v>
      </c>
      <c r="C93" s="13">
        <v>145</v>
      </c>
      <c r="D93" s="12">
        <v>15</v>
      </c>
      <c r="E93" s="12">
        <v>15</v>
      </c>
      <c r="F93" s="12">
        <v>145</v>
      </c>
      <c r="G93" s="31">
        <v>17.46</v>
      </c>
      <c r="H93" s="24">
        <f t="shared" si="15"/>
        <v>140</v>
      </c>
      <c r="I93" s="13">
        <f t="shared" si="17"/>
        <v>145</v>
      </c>
      <c r="J93" s="13">
        <f t="shared" si="9"/>
        <v>3807</v>
      </c>
      <c r="K93" s="13">
        <f t="shared" si="10"/>
        <v>3498</v>
      </c>
      <c r="L93" s="27" t="s">
        <v>26</v>
      </c>
      <c r="M93" s="15">
        <f t="shared" si="12"/>
        <v>145</v>
      </c>
      <c r="N93">
        <f t="shared" si="13"/>
        <v>0</v>
      </c>
      <c r="P93" s="21">
        <f t="shared" si="14"/>
        <v>1.0357142857142858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V93" s="21">
        <f t="shared" si="16"/>
        <v>1.0357142857142858</v>
      </c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3"/>
      <c r="BR93" s="23"/>
      <c r="BS93" s="23"/>
      <c r="BT93" s="23"/>
      <c r="BU93" s="23"/>
      <c r="BV93" s="23"/>
      <c r="BW93" s="23"/>
      <c r="BX93" s="23"/>
      <c r="BY93" s="23"/>
      <c r="BZ93" s="23"/>
    </row>
    <row r="94" spans="1:78" ht="14.25">
      <c r="A94" s="12">
        <v>22</v>
      </c>
      <c r="B94" s="12">
        <v>1</v>
      </c>
      <c r="C94" s="13">
        <v>85</v>
      </c>
      <c r="D94" s="12">
        <v>20</v>
      </c>
      <c r="E94" s="12">
        <v>20</v>
      </c>
      <c r="F94" s="12">
        <v>85</v>
      </c>
      <c r="G94" s="31">
        <v>17.46</v>
      </c>
      <c r="H94" s="24">
        <f t="shared" si="15"/>
        <v>140</v>
      </c>
      <c r="I94" s="13">
        <f t="shared" si="17"/>
        <v>85</v>
      </c>
      <c r="J94" s="13">
        <f t="shared" si="9"/>
        <v>3846</v>
      </c>
      <c r="K94" s="13">
        <f t="shared" si="10"/>
        <v>3531</v>
      </c>
      <c r="L94" s="27" t="s">
        <v>26</v>
      </c>
      <c r="M94" s="15">
        <f t="shared" si="12"/>
        <v>85</v>
      </c>
      <c r="N94">
        <f t="shared" si="13"/>
        <v>0</v>
      </c>
      <c r="P94" s="21">
        <f t="shared" si="14"/>
        <v>0.6071428571428571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V94" s="21">
        <f t="shared" si="16"/>
        <v>0.6071428571428571</v>
      </c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3"/>
      <c r="BR94" s="23"/>
      <c r="BS94" s="23"/>
      <c r="BT94" s="23"/>
      <c r="BU94" s="23"/>
      <c r="BV94" s="23"/>
      <c r="BW94" s="23"/>
      <c r="BX94" s="23"/>
      <c r="BY94" s="23"/>
      <c r="BZ94" s="23"/>
    </row>
    <row r="95" spans="1:78" ht="14.25">
      <c r="A95" s="12">
        <v>22</v>
      </c>
      <c r="B95" s="12">
        <v>1</v>
      </c>
      <c r="C95" s="13">
        <v>60</v>
      </c>
      <c r="D95" s="12">
        <v>13</v>
      </c>
      <c r="E95" s="12">
        <v>20</v>
      </c>
      <c r="F95" s="12">
        <v>67</v>
      </c>
      <c r="G95" s="31">
        <v>17.47</v>
      </c>
      <c r="H95" s="24">
        <f t="shared" si="15"/>
        <v>140</v>
      </c>
      <c r="I95" s="13">
        <f t="shared" si="17"/>
        <v>67</v>
      </c>
      <c r="J95" s="13"/>
      <c r="K95" s="13"/>
      <c r="L95" s="27" t="s">
        <v>25</v>
      </c>
      <c r="M95" s="15">
        <f t="shared" si="12"/>
        <v>60</v>
      </c>
      <c r="N95">
        <f t="shared" si="13"/>
        <v>0</v>
      </c>
      <c r="P95" s="21">
        <f t="shared" si="14"/>
        <v>0.4785714285714286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V95" s="21">
        <f t="shared" si="16"/>
        <v>0.4785714285714286</v>
      </c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ht="14.25">
      <c r="A96" s="12">
        <v>22</v>
      </c>
      <c r="B96" s="12">
        <v>15</v>
      </c>
      <c r="C96" s="13">
        <v>56</v>
      </c>
      <c r="D96" s="12">
        <v>16</v>
      </c>
      <c r="E96" s="12">
        <v>2</v>
      </c>
      <c r="F96" s="12">
        <v>42</v>
      </c>
      <c r="G96" s="31">
        <v>17.48</v>
      </c>
      <c r="H96" s="24">
        <f t="shared" si="15"/>
        <v>140</v>
      </c>
      <c r="I96" s="13">
        <f t="shared" si="17"/>
        <v>56</v>
      </c>
      <c r="J96" s="13"/>
      <c r="K96" s="13"/>
      <c r="L96" s="27" t="s">
        <v>20</v>
      </c>
      <c r="M96" s="15">
        <f t="shared" si="12"/>
        <v>56</v>
      </c>
      <c r="N96">
        <f t="shared" si="13"/>
        <v>0</v>
      </c>
      <c r="P96" s="21">
        <f t="shared" si="14"/>
        <v>0.4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V96" s="21">
        <f t="shared" si="16"/>
        <v>0.3</v>
      </c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8" ht="14.25">
      <c r="A97" s="12">
        <v>4</v>
      </c>
      <c r="B97" s="12">
        <v>1</v>
      </c>
      <c r="C97" s="13">
        <v>125</v>
      </c>
      <c r="D97" s="12">
        <v>45</v>
      </c>
      <c r="E97" s="12">
        <v>10</v>
      </c>
      <c r="F97" s="12">
        <v>90</v>
      </c>
      <c r="G97" s="31">
        <v>17.52</v>
      </c>
      <c r="H97" s="24">
        <f t="shared" si="15"/>
        <v>140</v>
      </c>
      <c r="I97" s="13">
        <f t="shared" si="17"/>
        <v>125</v>
      </c>
      <c r="J97" s="13"/>
      <c r="K97" s="13"/>
      <c r="L97" s="27" t="s">
        <v>21</v>
      </c>
      <c r="M97" s="15">
        <f t="shared" si="12"/>
        <v>125</v>
      </c>
      <c r="N97">
        <f t="shared" si="13"/>
        <v>0</v>
      </c>
      <c r="P97" s="21">
        <f t="shared" si="14"/>
        <v>0.8928571428571429</v>
      </c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V97" s="21">
        <f t="shared" si="16"/>
        <v>0.6428571428571429</v>
      </c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8" ht="14.25">
      <c r="A98" s="12">
        <v>16</v>
      </c>
      <c r="B98" s="12">
        <v>1</v>
      </c>
      <c r="C98" s="13">
        <v>100</v>
      </c>
      <c r="D98" s="12">
        <v>25</v>
      </c>
      <c r="E98" s="12">
        <v>35</v>
      </c>
      <c r="F98" s="12">
        <v>110</v>
      </c>
      <c r="G98" s="31">
        <v>17.52</v>
      </c>
      <c r="H98" s="24">
        <f t="shared" si="15"/>
        <v>140</v>
      </c>
      <c r="I98" s="13">
        <f t="shared" si="17"/>
        <v>110</v>
      </c>
      <c r="J98" s="13"/>
      <c r="K98" s="13"/>
      <c r="L98" s="27" t="s">
        <v>32</v>
      </c>
      <c r="M98" s="15">
        <f t="shared" si="12"/>
        <v>100</v>
      </c>
      <c r="N98">
        <f t="shared" si="13"/>
        <v>0</v>
      </c>
      <c r="P98" s="21">
        <f t="shared" si="14"/>
        <v>0.7857142857142857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V98" s="21">
        <f t="shared" si="16"/>
        <v>0.7857142857142857</v>
      </c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8" ht="14.25">
      <c r="A99" s="12">
        <v>10</v>
      </c>
      <c r="B99" s="12" t="s">
        <v>31</v>
      </c>
      <c r="C99" s="13">
        <v>52</v>
      </c>
      <c r="D99" s="12">
        <v>15</v>
      </c>
      <c r="E99" s="12">
        <v>3</v>
      </c>
      <c r="F99" s="12">
        <v>40</v>
      </c>
      <c r="G99" s="31">
        <v>17.53</v>
      </c>
      <c r="H99" s="24">
        <f t="shared" si="15"/>
        <v>140</v>
      </c>
      <c r="I99" s="13">
        <f t="shared" si="17"/>
        <v>52</v>
      </c>
      <c r="J99" s="13"/>
      <c r="K99" s="13"/>
      <c r="L99" s="27" t="s">
        <v>27</v>
      </c>
      <c r="M99" s="15">
        <f t="shared" si="12"/>
        <v>52</v>
      </c>
      <c r="N99">
        <f t="shared" si="13"/>
        <v>0</v>
      </c>
      <c r="P99" s="21">
        <f t="shared" si="14"/>
        <v>0.37142857142857144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V99" s="21">
        <f t="shared" si="16"/>
        <v>0.2857142857142857</v>
      </c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ht="14.25">
      <c r="A100" s="12">
        <v>22</v>
      </c>
      <c r="B100" s="12">
        <v>1</v>
      </c>
      <c r="C100" s="13">
        <v>98</v>
      </c>
      <c r="D100" s="12">
        <v>12</v>
      </c>
      <c r="E100" s="12">
        <v>9</v>
      </c>
      <c r="F100" s="12">
        <v>95</v>
      </c>
      <c r="G100" s="31">
        <v>17.54</v>
      </c>
      <c r="H100" s="24">
        <f t="shared" si="15"/>
        <v>140</v>
      </c>
      <c r="I100" s="13">
        <f t="shared" si="17"/>
        <v>98</v>
      </c>
      <c r="J100" s="13"/>
      <c r="K100" s="13"/>
      <c r="L100" s="27" t="s">
        <v>22</v>
      </c>
      <c r="M100" s="15">
        <f t="shared" si="12"/>
        <v>98</v>
      </c>
      <c r="N100">
        <f t="shared" si="13"/>
        <v>0</v>
      </c>
      <c r="P100" s="21">
        <f t="shared" si="14"/>
        <v>0.7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V100" s="21">
        <f t="shared" si="16"/>
        <v>0.6785714285714286</v>
      </c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ht="14.25">
      <c r="A101" s="12">
        <v>135</v>
      </c>
      <c r="B101" s="12" t="s">
        <v>45</v>
      </c>
      <c r="C101" s="13">
        <v>48</v>
      </c>
      <c r="D101" s="12">
        <v>10</v>
      </c>
      <c r="E101" s="12">
        <v>20</v>
      </c>
      <c r="F101" s="12">
        <v>58</v>
      </c>
      <c r="G101" s="31">
        <v>17.54</v>
      </c>
      <c r="H101" s="24">
        <f t="shared" si="15"/>
        <v>90</v>
      </c>
      <c r="I101" s="13">
        <f t="shared" si="17"/>
        <v>58</v>
      </c>
      <c r="J101" s="13"/>
      <c r="K101" s="13"/>
      <c r="L101" s="27" t="s">
        <v>27</v>
      </c>
      <c r="M101" s="15">
        <f t="shared" si="12"/>
        <v>48</v>
      </c>
      <c r="N101">
        <f t="shared" si="13"/>
        <v>0</v>
      </c>
      <c r="P101" s="21">
        <f t="shared" si="14"/>
        <v>0.6444444444444445</v>
      </c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V101" s="21">
        <f t="shared" si="16"/>
        <v>0.6444444444444445</v>
      </c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4.25">
      <c r="A102" s="12">
        <v>16</v>
      </c>
      <c r="B102" s="12" t="s">
        <v>31</v>
      </c>
      <c r="C102" s="13">
        <v>34</v>
      </c>
      <c r="D102" s="12">
        <v>9</v>
      </c>
      <c r="E102" s="12">
        <v>7</v>
      </c>
      <c r="F102" s="12">
        <v>32</v>
      </c>
      <c r="G102" s="31">
        <v>17.55</v>
      </c>
      <c r="H102" s="24">
        <f t="shared" si="15"/>
        <v>140</v>
      </c>
      <c r="I102" s="13">
        <f t="shared" si="17"/>
        <v>34</v>
      </c>
      <c r="J102" s="13"/>
      <c r="K102" s="13"/>
      <c r="L102" s="27" t="s">
        <v>25</v>
      </c>
      <c r="M102" s="15">
        <f t="shared" si="12"/>
        <v>34</v>
      </c>
      <c r="N102">
        <f t="shared" si="13"/>
        <v>0</v>
      </c>
      <c r="P102" s="21">
        <f t="shared" si="14"/>
        <v>0.24285714285714285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V102" s="21">
        <f t="shared" si="16"/>
        <v>0.22857142857142856</v>
      </c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</row>
    <row r="103" spans="1:78" ht="14.25">
      <c r="A103" s="12">
        <v>22</v>
      </c>
      <c r="B103" s="12" t="s">
        <v>23</v>
      </c>
      <c r="C103" s="13">
        <v>78</v>
      </c>
      <c r="D103" s="12">
        <v>20</v>
      </c>
      <c r="E103" s="12">
        <v>22</v>
      </c>
      <c r="F103" s="12">
        <v>80</v>
      </c>
      <c r="G103" s="31">
        <v>17.56</v>
      </c>
      <c r="H103" s="24">
        <f t="shared" si="15"/>
        <v>140</v>
      </c>
      <c r="I103" s="13">
        <f aca="true" t="shared" si="18" ref="I103:I116">MAX(C103,F103)</f>
        <v>80</v>
      </c>
      <c r="J103" s="13"/>
      <c r="K103" s="13"/>
      <c r="L103" s="27" t="s">
        <v>20</v>
      </c>
      <c r="M103" s="15">
        <f t="shared" si="12"/>
        <v>78</v>
      </c>
      <c r="N103">
        <f t="shared" si="13"/>
        <v>0</v>
      </c>
      <c r="P103" s="21">
        <f t="shared" si="14"/>
        <v>0.5714285714285714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V103" s="21">
        <f t="shared" si="16"/>
        <v>0.5714285714285714</v>
      </c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ht="14.25">
      <c r="A104" s="12">
        <v>135</v>
      </c>
      <c r="B104" s="12" t="s">
        <v>45</v>
      </c>
      <c r="C104" s="13">
        <v>58</v>
      </c>
      <c r="D104" s="12">
        <v>7</v>
      </c>
      <c r="E104" s="12">
        <v>6</v>
      </c>
      <c r="F104" s="12">
        <v>57</v>
      </c>
      <c r="G104" s="31">
        <v>17.57</v>
      </c>
      <c r="H104" s="24">
        <f t="shared" si="15"/>
        <v>90</v>
      </c>
      <c r="I104" s="13">
        <f t="shared" si="18"/>
        <v>58</v>
      </c>
      <c r="J104" s="13"/>
      <c r="K104" s="13"/>
      <c r="L104" s="27" t="s">
        <v>20</v>
      </c>
      <c r="M104" s="15">
        <f t="shared" si="12"/>
        <v>58</v>
      </c>
      <c r="N104">
        <f t="shared" si="13"/>
        <v>0</v>
      </c>
      <c r="P104" s="21">
        <f aca="true" t="shared" si="19" ref="P104:P116">I104/H104</f>
        <v>0.6444444444444445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V104" s="21">
        <f aca="true" t="shared" si="20" ref="AV104:AV116">F104/H104</f>
        <v>0.6333333333333333</v>
      </c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ht="14.25">
      <c r="A105" s="12">
        <v>10</v>
      </c>
      <c r="B105" s="12">
        <v>1</v>
      </c>
      <c r="C105" s="13">
        <v>100</v>
      </c>
      <c r="D105" s="12">
        <v>40</v>
      </c>
      <c r="E105" s="12">
        <v>25</v>
      </c>
      <c r="F105" s="12">
        <v>85</v>
      </c>
      <c r="G105" s="31">
        <v>17.58</v>
      </c>
      <c r="H105" s="24">
        <f t="shared" si="15"/>
        <v>140</v>
      </c>
      <c r="I105" s="13">
        <f t="shared" si="18"/>
        <v>100</v>
      </c>
      <c r="J105" s="13"/>
      <c r="K105" s="13"/>
      <c r="L105" s="27" t="s">
        <v>22</v>
      </c>
      <c r="M105" s="15">
        <f t="shared" si="12"/>
        <v>100</v>
      </c>
      <c r="N105">
        <f t="shared" si="13"/>
        <v>0</v>
      </c>
      <c r="P105" s="21">
        <f t="shared" si="19"/>
        <v>0.7142857142857143</v>
      </c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V105" s="21">
        <f t="shared" si="20"/>
        <v>0.6071428571428571</v>
      </c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4.25">
      <c r="A106" s="12">
        <v>4</v>
      </c>
      <c r="B106" s="12">
        <v>1</v>
      </c>
      <c r="C106" s="13">
        <v>73</v>
      </c>
      <c r="D106" s="12">
        <v>16</v>
      </c>
      <c r="E106" s="12">
        <v>13</v>
      </c>
      <c r="F106" s="12">
        <v>70</v>
      </c>
      <c r="G106" s="31">
        <v>17.59</v>
      </c>
      <c r="H106" s="24">
        <f t="shared" si="15"/>
        <v>140</v>
      </c>
      <c r="I106" s="13">
        <f t="shared" si="18"/>
        <v>73</v>
      </c>
      <c r="J106" s="13"/>
      <c r="K106" s="13"/>
      <c r="L106" s="27" t="s">
        <v>20</v>
      </c>
      <c r="M106" s="15">
        <f t="shared" si="12"/>
        <v>73</v>
      </c>
      <c r="N106">
        <f t="shared" si="13"/>
        <v>0</v>
      </c>
      <c r="P106" s="21">
        <f t="shared" si="19"/>
        <v>0.5214285714285715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V106" s="21">
        <f t="shared" si="20"/>
        <v>0.5</v>
      </c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</row>
    <row r="107" spans="1:78" ht="14.25">
      <c r="A107" s="12">
        <v>16</v>
      </c>
      <c r="B107" s="12">
        <v>1</v>
      </c>
      <c r="C107" s="13">
        <v>41</v>
      </c>
      <c r="D107" s="12">
        <v>20</v>
      </c>
      <c r="E107" s="12">
        <v>10</v>
      </c>
      <c r="F107" s="12">
        <v>31</v>
      </c>
      <c r="G107" s="31">
        <v>17.59</v>
      </c>
      <c r="H107" s="24">
        <f t="shared" si="15"/>
        <v>140</v>
      </c>
      <c r="I107" s="13">
        <f t="shared" si="18"/>
        <v>41</v>
      </c>
      <c r="J107" s="13"/>
      <c r="K107" s="13"/>
      <c r="L107" s="27" t="s">
        <v>19</v>
      </c>
      <c r="M107" s="15">
        <f t="shared" si="12"/>
        <v>41</v>
      </c>
      <c r="N107">
        <f t="shared" si="13"/>
        <v>0</v>
      </c>
      <c r="P107" s="21">
        <f t="shared" si="19"/>
        <v>0.29285714285714287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V107" s="21">
        <f t="shared" si="20"/>
        <v>0.22142857142857142</v>
      </c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</row>
    <row r="108" spans="1:78" ht="14.25">
      <c r="A108" s="12">
        <v>135</v>
      </c>
      <c r="B108" s="12" t="s">
        <v>45</v>
      </c>
      <c r="C108" s="13">
        <v>50</v>
      </c>
      <c r="D108" s="12">
        <v>5</v>
      </c>
      <c r="E108" s="12">
        <v>30</v>
      </c>
      <c r="F108" s="12">
        <v>75</v>
      </c>
      <c r="G108" s="31">
        <v>18.04</v>
      </c>
      <c r="H108" s="24">
        <f t="shared" si="15"/>
        <v>90</v>
      </c>
      <c r="I108" s="13">
        <f t="shared" si="18"/>
        <v>75</v>
      </c>
      <c r="J108" s="13"/>
      <c r="K108" s="13"/>
      <c r="L108" s="27" t="s">
        <v>19</v>
      </c>
      <c r="M108" s="15">
        <f t="shared" si="12"/>
        <v>50</v>
      </c>
      <c r="N108">
        <f t="shared" si="13"/>
        <v>0</v>
      </c>
      <c r="P108" s="21">
        <f t="shared" si="19"/>
        <v>0.8333333333333334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V108" s="21">
        <f t="shared" si="20"/>
        <v>0.8333333333333334</v>
      </c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</row>
    <row r="109" spans="1:78" ht="14.25">
      <c r="A109" s="12">
        <v>10</v>
      </c>
      <c r="B109" s="12">
        <v>1</v>
      </c>
      <c r="C109" s="13">
        <v>110</v>
      </c>
      <c r="D109" s="12">
        <v>35</v>
      </c>
      <c r="E109" s="12">
        <v>15</v>
      </c>
      <c r="F109" s="12">
        <v>90</v>
      </c>
      <c r="G109" s="31">
        <v>18.04</v>
      </c>
      <c r="H109" s="24">
        <f t="shared" si="15"/>
        <v>140</v>
      </c>
      <c r="I109" s="13">
        <f t="shared" si="18"/>
        <v>110</v>
      </c>
      <c r="J109" s="13"/>
      <c r="K109" s="13"/>
      <c r="L109" s="27" t="s">
        <v>20</v>
      </c>
      <c r="M109" s="15">
        <f t="shared" si="12"/>
        <v>110</v>
      </c>
      <c r="N109">
        <f t="shared" si="13"/>
        <v>0</v>
      </c>
      <c r="P109" s="21">
        <f t="shared" si="19"/>
        <v>0.7857142857142857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V109" s="21">
        <f t="shared" si="20"/>
        <v>0.6428571428571429</v>
      </c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</row>
    <row r="110" spans="1:78" ht="14.25">
      <c r="A110" s="12">
        <v>4</v>
      </c>
      <c r="B110" s="12">
        <v>1</v>
      </c>
      <c r="C110" s="13">
        <v>100</v>
      </c>
      <c r="D110" s="12">
        <v>30</v>
      </c>
      <c r="E110" s="12">
        <v>35</v>
      </c>
      <c r="F110" s="12">
        <v>105</v>
      </c>
      <c r="G110" s="31">
        <v>18.06</v>
      </c>
      <c r="H110" s="24">
        <f t="shared" si="15"/>
        <v>140</v>
      </c>
      <c r="I110" s="13">
        <f t="shared" si="18"/>
        <v>105</v>
      </c>
      <c r="J110" s="13"/>
      <c r="K110" s="13"/>
      <c r="L110" s="27" t="s">
        <v>19</v>
      </c>
      <c r="M110" s="15">
        <f t="shared" si="12"/>
        <v>100</v>
      </c>
      <c r="N110">
        <f t="shared" si="13"/>
        <v>0</v>
      </c>
      <c r="P110" s="21">
        <f t="shared" si="19"/>
        <v>0.75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V110" s="21">
        <f t="shared" si="20"/>
        <v>0.75</v>
      </c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</row>
    <row r="111" spans="1:78" ht="14.25">
      <c r="A111" s="12">
        <v>16</v>
      </c>
      <c r="B111" s="12">
        <v>1</v>
      </c>
      <c r="C111" s="13">
        <v>63</v>
      </c>
      <c r="D111" s="12">
        <v>25</v>
      </c>
      <c r="E111" s="12">
        <v>6</v>
      </c>
      <c r="F111" s="12">
        <v>44</v>
      </c>
      <c r="G111" s="31">
        <v>18.07</v>
      </c>
      <c r="H111" s="24">
        <f t="shared" si="15"/>
        <v>140</v>
      </c>
      <c r="I111" s="13">
        <f t="shared" si="18"/>
        <v>63</v>
      </c>
      <c r="J111" s="13"/>
      <c r="K111" s="13"/>
      <c r="L111" s="27" t="s">
        <v>19</v>
      </c>
      <c r="M111" s="15">
        <f t="shared" si="12"/>
        <v>63</v>
      </c>
      <c r="N111">
        <f t="shared" si="13"/>
        <v>0</v>
      </c>
      <c r="P111" s="21">
        <f t="shared" si="19"/>
        <v>0.45</v>
      </c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V111" s="21">
        <f t="shared" si="20"/>
        <v>0.3142857142857143</v>
      </c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</row>
    <row r="112" spans="1:78" ht="14.25">
      <c r="A112" s="12">
        <v>22</v>
      </c>
      <c r="B112" s="12">
        <v>1</v>
      </c>
      <c r="C112" s="13">
        <v>141</v>
      </c>
      <c r="D112" s="12">
        <v>28</v>
      </c>
      <c r="E112" s="12">
        <v>32</v>
      </c>
      <c r="F112" s="12">
        <v>145</v>
      </c>
      <c r="G112" s="31">
        <v>18.1</v>
      </c>
      <c r="H112" s="24">
        <f t="shared" si="15"/>
        <v>140</v>
      </c>
      <c r="I112" s="13">
        <f t="shared" si="18"/>
        <v>145</v>
      </c>
      <c r="J112" s="13"/>
      <c r="K112" s="13"/>
      <c r="L112" s="27" t="s">
        <v>33</v>
      </c>
      <c r="M112" s="15">
        <f t="shared" si="12"/>
        <v>141</v>
      </c>
      <c r="N112">
        <f t="shared" si="13"/>
        <v>0</v>
      </c>
      <c r="P112" s="21">
        <f t="shared" si="19"/>
        <v>1.0357142857142858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V112" s="21">
        <f t="shared" si="20"/>
        <v>1.0357142857142858</v>
      </c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</row>
    <row r="113" spans="1:78" ht="14.25">
      <c r="A113" s="12">
        <v>22</v>
      </c>
      <c r="B113" s="12" t="s">
        <v>46</v>
      </c>
      <c r="C113" s="13">
        <v>67</v>
      </c>
      <c r="D113" s="12">
        <v>10</v>
      </c>
      <c r="E113" s="12">
        <v>13</v>
      </c>
      <c r="F113" s="12">
        <v>70</v>
      </c>
      <c r="G113" s="31">
        <v>18.11</v>
      </c>
      <c r="H113" s="24">
        <f t="shared" si="15"/>
        <v>140</v>
      </c>
      <c r="I113" s="13">
        <f t="shared" si="18"/>
        <v>70</v>
      </c>
      <c r="J113" s="13"/>
      <c r="K113" s="13"/>
      <c r="L113" s="27" t="s">
        <v>34</v>
      </c>
      <c r="M113" s="15">
        <f t="shared" si="12"/>
        <v>67</v>
      </c>
      <c r="N113">
        <f t="shared" si="13"/>
        <v>0</v>
      </c>
      <c r="P113" s="21">
        <f t="shared" si="19"/>
        <v>0.5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V113" s="21">
        <f t="shared" si="20"/>
        <v>0.5</v>
      </c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</row>
    <row r="114" spans="1:78" ht="14.25">
      <c r="A114" s="12">
        <v>22</v>
      </c>
      <c r="B114" s="12">
        <v>15</v>
      </c>
      <c r="C114" s="13">
        <v>50</v>
      </c>
      <c r="D114" s="12">
        <v>14</v>
      </c>
      <c r="E114" s="12">
        <v>3</v>
      </c>
      <c r="F114" s="12">
        <v>39</v>
      </c>
      <c r="G114" s="31">
        <v>18.12</v>
      </c>
      <c r="H114" s="24">
        <f t="shared" si="15"/>
        <v>140</v>
      </c>
      <c r="I114" s="13">
        <f t="shared" si="18"/>
        <v>50</v>
      </c>
      <c r="J114" s="13"/>
      <c r="K114" s="13"/>
      <c r="L114" s="27" t="s">
        <v>24</v>
      </c>
      <c r="M114" s="15">
        <f t="shared" si="12"/>
        <v>50</v>
      </c>
      <c r="N114">
        <f t="shared" si="13"/>
        <v>0</v>
      </c>
      <c r="P114" s="21">
        <f t="shared" si="19"/>
        <v>0.35714285714285715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V114" s="21">
        <f t="shared" si="20"/>
        <v>0.2785714285714286</v>
      </c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</row>
    <row r="115" spans="1:78" ht="14.25">
      <c r="A115" s="12">
        <v>135</v>
      </c>
      <c r="B115" s="12" t="s">
        <v>45</v>
      </c>
      <c r="C115" s="13">
        <v>45</v>
      </c>
      <c r="D115" s="12">
        <v>8</v>
      </c>
      <c r="E115" s="12">
        <v>16</v>
      </c>
      <c r="F115" s="12">
        <v>53</v>
      </c>
      <c r="G115" s="31">
        <v>18.13</v>
      </c>
      <c r="H115" s="24">
        <f t="shared" si="15"/>
        <v>90</v>
      </c>
      <c r="I115" s="13">
        <f t="shared" si="18"/>
        <v>53</v>
      </c>
      <c r="J115" s="13"/>
      <c r="K115" s="13"/>
      <c r="L115" s="27" t="s">
        <v>21</v>
      </c>
      <c r="M115" s="15">
        <f t="shared" si="12"/>
        <v>45</v>
      </c>
      <c r="N115">
        <f t="shared" si="13"/>
        <v>0</v>
      </c>
      <c r="P115" s="21">
        <f t="shared" si="19"/>
        <v>0.5888888888888889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V115" s="21">
        <f t="shared" si="20"/>
        <v>0.5888888888888889</v>
      </c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ht="14.25">
      <c r="A116" s="12">
        <v>10</v>
      </c>
      <c r="B116" s="12">
        <v>15</v>
      </c>
      <c r="C116" s="13">
        <v>117</v>
      </c>
      <c r="D116" s="12">
        <v>22</v>
      </c>
      <c r="E116" s="12">
        <v>10</v>
      </c>
      <c r="F116" s="12">
        <v>105</v>
      </c>
      <c r="G116" s="31">
        <v>18.14</v>
      </c>
      <c r="H116" s="24">
        <f t="shared" si="15"/>
        <v>140</v>
      </c>
      <c r="I116" s="13">
        <f t="shared" si="18"/>
        <v>117</v>
      </c>
      <c r="J116" s="13"/>
      <c r="K116" s="13"/>
      <c r="L116" s="27" t="s">
        <v>22</v>
      </c>
      <c r="M116" s="15">
        <f t="shared" si="12"/>
        <v>117</v>
      </c>
      <c r="N116">
        <f t="shared" si="13"/>
        <v>0</v>
      </c>
      <c r="P116" s="21">
        <f t="shared" si="19"/>
        <v>0.8357142857142857</v>
      </c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V116" s="21">
        <f t="shared" si="20"/>
        <v>0.75</v>
      </c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9" ht="14.25">
      <c r="A117" s="12"/>
      <c r="B117" s="12"/>
      <c r="C117" s="13"/>
      <c r="D117" s="12"/>
      <c r="E117" s="12"/>
      <c r="F117" s="12"/>
      <c r="G117" s="12"/>
      <c r="H117" s="14"/>
      <c r="I117" s="13"/>
      <c r="J117" s="13"/>
      <c r="K117" s="13"/>
      <c r="L117" s="27"/>
      <c r="M117" s="15"/>
      <c r="P117" s="29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30"/>
    </row>
    <row r="118" spans="1:78" ht="14.25">
      <c r="A118" s="12" t="s">
        <v>17</v>
      </c>
      <c r="B118" s="12"/>
      <c r="C118" s="12">
        <f>SUM(C9:C116)</f>
        <v>8594</v>
      </c>
      <c r="D118" s="12">
        <f>SUM(D9:D116)</f>
        <v>2101</v>
      </c>
      <c r="E118" s="12">
        <f>SUM(E9:E116)</f>
        <v>1800</v>
      </c>
      <c r="F118" s="12">
        <f>SUM(F9:F116)</f>
        <v>8293</v>
      </c>
      <c r="G118" s="12"/>
      <c r="H118" s="12">
        <f>SUM(H9:H116)</f>
        <v>14170</v>
      </c>
      <c r="I118" s="12">
        <f>SUM(I9:I116)</f>
        <v>8979</v>
      </c>
      <c r="J118" s="12"/>
      <c r="K118" s="12"/>
      <c r="L118" s="27"/>
      <c r="M118" s="15">
        <f t="shared" si="12"/>
        <v>8594</v>
      </c>
      <c r="N118">
        <f t="shared" si="13"/>
        <v>0</v>
      </c>
      <c r="P118" s="21">
        <f t="shared" si="14"/>
        <v>0.6336626676076217</v>
      </c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V118" s="21">
        <f>F118/H118</f>
        <v>0.5852505292872265</v>
      </c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</row>
    <row r="120" ht="14.25">
      <c r="A120" s="41" t="s">
        <v>47</v>
      </c>
    </row>
  </sheetData>
  <mergeCells count="2">
    <mergeCell ref="P7:AT7"/>
    <mergeCell ref="AV7:BZ7"/>
  </mergeCells>
  <conditionalFormatting sqref="Q9:AJ118">
    <cfRule type="expression" priority="1" dxfId="0" stopIfTrue="1">
      <formula>($I9/$H9)&gt;=Q$8</formula>
    </cfRule>
  </conditionalFormatting>
  <conditionalFormatting sqref="AK9:AT118">
    <cfRule type="expression" priority="2" dxfId="1" stopIfTrue="1">
      <formula>($I9/$H9)&gt;AK$8</formula>
    </cfRule>
  </conditionalFormatting>
  <conditionalFormatting sqref="BQ9:BZ118">
    <cfRule type="expression" priority="3" dxfId="1" stopIfTrue="1">
      <formula>($F9/$H9)&gt;BQ$8</formula>
    </cfRule>
  </conditionalFormatting>
  <conditionalFormatting sqref="AW9:BP118">
    <cfRule type="expression" priority="4" dxfId="0" stopIfTrue="1">
      <formula>($F9/$H9)&gt;=AW$8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ignoredErrors>
    <ignoredError sqref="K31:K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7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1" width="7.59765625" style="0" customWidth="1"/>
    <col min="12" max="14" width="5.59765625" style="0" customWidth="1"/>
    <col min="15" max="15" width="1.4921875" style="0" customWidth="1"/>
    <col min="16" max="16" width="5.09765625" style="16" bestFit="1" customWidth="1"/>
    <col min="17" max="46" width="1.69921875" style="0" customWidth="1"/>
    <col min="47" max="47" width="1.59765625" style="0" customWidth="1"/>
    <col min="48" max="48" width="5.09765625" style="0" customWidth="1"/>
    <col min="49" max="78" width="1.69921875" style="0" customWidth="1"/>
  </cols>
  <sheetData>
    <row r="1" spans="1:9" ht="18">
      <c r="A1" s="8" t="s">
        <v>0</v>
      </c>
      <c r="C1" s="3" t="s">
        <v>35</v>
      </c>
      <c r="H1" s="4" t="s">
        <v>1</v>
      </c>
      <c r="I1" t="s">
        <v>40</v>
      </c>
    </row>
    <row r="2" spans="1:11" ht="14.25">
      <c r="A2" s="5" t="s">
        <v>2</v>
      </c>
      <c r="C2" t="s">
        <v>38</v>
      </c>
      <c r="H2" s="4" t="s">
        <v>4</v>
      </c>
      <c r="I2" s="17" t="s">
        <v>39</v>
      </c>
      <c r="J2" s="17"/>
      <c r="K2" s="17"/>
    </row>
    <row r="3" spans="1:8" ht="14.25">
      <c r="A3" s="5"/>
      <c r="H3" t="s">
        <v>5</v>
      </c>
    </row>
    <row r="4" spans="1:9" ht="14.25">
      <c r="A4" s="5" t="s">
        <v>6</v>
      </c>
      <c r="C4" t="s">
        <v>36</v>
      </c>
      <c r="H4" s="4" t="s">
        <v>7</v>
      </c>
      <c r="I4" t="s">
        <v>37</v>
      </c>
    </row>
    <row r="6" ht="15">
      <c r="A6" s="1" t="s">
        <v>41</v>
      </c>
    </row>
    <row r="7" spans="16:78" ht="15.75" thickBot="1">
      <c r="P7" s="42" t="s">
        <v>29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V7" s="43" t="s">
        <v>30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</row>
    <row r="8" spans="1:78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2" t="s">
        <v>42</v>
      </c>
      <c r="K8" s="32" t="s">
        <v>43</v>
      </c>
      <c r="L8" s="26" t="s">
        <v>28</v>
      </c>
      <c r="M8" s="6" t="s">
        <v>16</v>
      </c>
      <c r="N8" s="6" t="s">
        <v>16</v>
      </c>
      <c r="O8" s="18"/>
      <c r="P8" s="19">
        <v>0.05</v>
      </c>
      <c r="Q8" s="20">
        <v>0.05</v>
      </c>
      <c r="R8" s="20">
        <f aca="true" t="shared" si="0" ref="R8:AT8">Q8+$P8</f>
        <v>0.1</v>
      </c>
      <c r="S8" s="20">
        <f t="shared" si="0"/>
        <v>0.15000000000000002</v>
      </c>
      <c r="T8" s="20">
        <f t="shared" si="0"/>
        <v>0.2</v>
      </c>
      <c r="U8" s="20">
        <f t="shared" si="0"/>
        <v>0.25</v>
      </c>
      <c r="V8" s="20">
        <f t="shared" si="0"/>
        <v>0.3</v>
      </c>
      <c r="W8" s="20">
        <f t="shared" si="0"/>
        <v>0.35</v>
      </c>
      <c r="X8" s="20">
        <f t="shared" si="0"/>
        <v>0.39999999999999997</v>
      </c>
      <c r="Y8" s="20">
        <f t="shared" si="0"/>
        <v>0.44999999999999996</v>
      </c>
      <c r="Z8" s="20">
        <f t="shared" si="0"/>
        <v>0.49999999999999994</v>
      </c>
      <c r="AA8" s="20">
        <f t="shared" si="0"/>
        <v>0.5499999999999999</v>
      </c>
      <c r="AB8" s="20">
        <f t="shared" si="0"/>
        <v>0.6</v>
      </c>
      <c r="AC8" s="20">
        <f t="shared" si="0"/>
        <v>0.65</v>
      </c>
      <c r="AD8" s="20">
        <f t="shared" si="0"/>
        <v>0.7000000000000001</v>
      </c>
      <c r="AE8" s="20">
        <f t="shared" si="0"/>
        <v>0.7500000000000001</v>
      </c>
      <c r="AF8" s="20">
        <f t="shared" si="0"/>
        <v>0.8000000000000002</v>
      </c>
      <c r="AG8" s="20">
        <f t="shared" si="0"/>
        <v>0.8500000000000002</v>
      </c>
      <c r="AH8" s="20">
        <f t="shared" si="0"/>
        <v>0.9000000000000002</v>
      </c>
      <c r="AI8" s="20">
        <f t="shared" si="0"/>
        <v>0.9500000000000003</v>
      </c>
      <c r="AJ8" s="20">
        <f t="shared" si="0"/>
        <v>1.0000000000000002</v>
      </c>
      <c r="AK8" s="20">
        <f t="shared" si="0"/>
        <v>1.0500000000000003</v>
      </c>
      <c r="AL8" s="20">
        <f t="shared" si="0"/>
        <v>1.1000000000000003</v>
      </c>
      <c r="AM8" s="20">
        <f t="shared" si="0"/>
        <v>1.1500000000000004</v>
      </c>
      <c r="AN8" s="20">
        <f t="shared" si="0"/>
        <v>1.2000000000000004</v>
      </c>
      <c r="AO8" s="20">
        <f t="shared" si="0"/>
        <v>1.2500000000000004</v>
      </c>
      <c r="AP8" s="20">
        <f t="shared" si="0"/>
        <v>1.3000000000000005</v>
      </c>
      <c r="AQ8" s="20">
        <f t="shared" si="0"/>
        <v>1.3500000000000005</v>
      </c>
      <c r="AR8" s="20">
        <f t="shared" si="0"/>
        <v>1.4000000000000006</v>
      </c>
      <c r="AS8" s="20">
        <f t="shared" si="0"/>
        <v>1.4500000000000006</v>
      </c>
      <c r="AT8" s="20">
        <f t="shared" si="0"/>
        <v>1.5000000000000007</v>
      </c>
      <c r="AV8" s="19">
        <v>0.05</v>
      </c>
      <c r="AW8" s="20">
        <v>0.05</v>
      </c>
      <c r="AX8" s="20">
        <f aca="true" t="shared" si="1" ref="AX8:BZ8">AW8+$P8</f>
        <v>0.1</v>
      </c>
      <c r="AY8" s="20">
        <f t="shared" si="1"/>
        <v>0.15000000000000002</v>
      </c>
      <c r="AZ8" s="20">
        <f t="shared" si="1"/>
        <v>0.2</v>
      </c>
      <c r="BA8" s="20">
        <f t="shared" si="1"/>
        <v>0.25</v>
      </c>
      <c r="BB8" s="20">
        <f t="shared" si="1"/>
        <v>0.3</v>
      </c>
      <c r="BC8" s="20">
        <f t="shared" si="1"/>
        <v>0.35</v>
      </c>
      <c r="BD8" s="20">
        <f t="shared" si="1"/>
        <v>0.39999999999999997</v>
      </c>
      <c r="BE8" s="20">
        <f t="shared" si="1"/>
        <v>0.44999999999999996</v>
      </c>
      <c r="BF8" s="20">
        <f t="shared" si="1"/>
        <v>0.49999999999999994</v>
      </c>
      <c r="BG8" s="20">
        <f t="shared" si="1"/>
        <v>0.5499999999999999</v>
      </c>
      <c r="BH8" s="20">
        <f t="shared" si="1"/>
        <v>0.6</v>
      </c>
      <c r="BI8" s="20">
        <f t="shared" si="1"/>
        <v>0.65</v>
      </c>
      <c r="BJ8" s="20">
        <f t="shared" si="1"/>
        <v>0.7000000000000001</v>
      </c>
      <c r="BK8" s="20">
        <f t="shared" si="1"/>
        <v>0.7500000000000001</v>
      </c>
      <c r="BL8" s="20">
        <f t="shared" si="1"/>
        <v>0.8000000000000002</v>
      </c>
      <c r="BM8" s="20">
        <f t="shared" si="1"/>
        <v>0.8500000000000002</v>
      </c>
      <c r="BN8" s="20">
        <f t="shared" si="1"/>
        <v>0.9000000000000002</v>
      </c>
      <c r="BO8" s="20">
        <f t="shared" si="1"/>
        <v>0.9500000000000003</v>
      </c>
      <c r="BP8" s="20">
        <f t="shared" si="1"/>
        <v>1.0000000000000002</v>
      </c>
      <c r="BQ8" s="20">
        <f t="shared" si="1"/>
        <v>1.0500000000000003</v>
      </c>
      <c r="BR8" s="20">
        <f t="shared" si="1"/>
        <v>1.1000000000000003</v>
      </c>
      <c r="BS8" s="20">
        <f t="shared" si="1"/>
        <v>1.1500000000000004</v>
      </c>
      <c r="BT8" s="20">
        <f t="shared" si="1"/>
        <v>1.2000000000000004</v>
      </c>
      <c r="BU8" s="20">
        <f t="shared" si="1"/>
        <v>1.2500000000000004</v>
      </c>
      <c r="BV8" s="20">
        <f t="shared" si="1"/>
        <v>1.3000000000000005</v>
      </c>
      <c r="BW8" s="20">
        <f t="shared" si="1"/>
        <v>1.3500000000000005</v>
      </c>
      <c r="BX8" s="20">
        <f t="shared" si="1"/>
        <v>1.4000000000000006</v>
      </c>
      <c r="BY8" s="20">
        <f t="shared" si="1"/>
        <v>1.4500000000000006</v>
      </c>
      <c r="BZ8" s="20">
        <f t="shared" si="1"/>
        <v>1.5000000000000007</v>
      </c>
    </row>
    <row r="9" spans="1:78" ht="14.25">
      <c r="A9" s="12">
        <v>4</v>
      </c>
      <c r="B9" s="12">
        <v>1</v>
      </c>
      <c r="C9" s="13">
        <v>54</v>
      </c>
      <c r="D9" s="12">
        <v>13</v>
      </c>
      <c r="E9" s="12">
        <v>9</v>
      </c>
      <c r="F9" s="12">
        <v>50</v>
      </c>
      <c r="G9" s="31">
        <v>15.51</v>
      </c>
      <c r="H9" s="24">
        <f aca="true" t="shared" si="2" ref="H9:H14">IF(B9=1,140,IF(B9=2,140,IF(B9="W",140,IF(B9="K",140,IF(B9=15,140,IF(B9="Kb",90,IF(B9="KbN",90,140)))))))</f>
        <v>140</v>
      </c>
      <c r="I9" s="13">
        <f aca="true" t="shared" si="3" ref="I9:I14">MAX(C9,F9)</f>
        <v>54</v>
      </c>
      <c r="J9" s="33"/>
      <c r="K9" s="33"/>
      <c r="L9" s="27" t="s">
        <v>20</v>
      </c>
      <c r="M9" s="15">
        <f aca="true" t="shared" si="4" ref="M9:M14">F9-E9+D9</f>
        <v>54</v>
      </c>
      <c r="N9">
        <f aca="true" t="shared" si="5" ref="N9:N14">IF(M9-C9=0,0,"chyba")</f>
        <v>0</v>
      </c>
      <c r="P9" s="21">
        <f aca="true" t="shared" si="6" ref="P9:P14">I9/H9</f>
        <v>0.38571428571428573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1">
        <f aca="true" t="shared" si="7" ref="AV9:AV14">F9/H9</f>
        <v>0.35714285714285715</v>
      </c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ht="14.25">
      <c r="A10" s="12">
        <v>4</v>
      </c>
      <c r="B10" s="12">
        <v>1</v>
      </c>
      <c r="C10" s="13">
        <v>52</v>
      </c>
      <c r="D10" s="12">
        <v>20</v>
      </c>
      <c r="E10" s="12">
        <v>4</v>
      </c>
      <c r="F10" s="12">
        <v>36</v>
      </c>
      <c r="G10" s="31">
        <v>16</v>
      </c>
      <c r="H10" s="24">
        <f t="shared" si="2"/>
        <v>140</v>
      </c>
      <c r="I10" s="13">
        <f t="shared" si="3"/>
        <v>52</v>
      </c>
      <c r="J10" s="33"/>
      <c r="K10" s="33"/>
      <c r="L10" s="27" t="s">
        <v>21</v>
      </c>
      <c r="M10" s="15">
        <f t="shared" si="4"/>
        <v>52</v>
      </c>
      <c r="N10">
        <f t="shared" si="5"/>
        <v>0</v>
      </c>
      <c r="P10" s="21">
        <f t="shared" si="6"/>
        <v>0.37142857142857144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1">
        <f t="shared" si="7"/>
        <v>0.2571428571428571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ht="14.25">
      <c r="A11" s="12">
        <v>4</v>
      </c>
      <c r="B11" s="12">
        <v>1</v>
      </c>
      <c r="C11" s="13">
        <v>44</v>
      </c>
      <c r="D11" s="12">
        <v>13</v>
      </c>
      <c r="E11" s="12">
        <v>6</v>
      </c>
      <c r="F11" s="12">
        <v>37</v>
      </c>
      <c r="G11" s="31">
        <v>16.05</v>
      </c>
      <c r="H11" s="24">
        <f t="shared" si="2"/>
        <v>140</v>
      </c>
      <c r="I11" s="13">
        <f t="shared" si="3"/>
        <v>44</v>
      </c>
      <c r="J11" s="33"/>
      <c r="K11" s="33"/>
      <c r="L11" s="27" t="s">
        <v>18</v>
      </c>
      <c r="M11" s="15">
        <f t="shared" si="4"/>
        <v>44</v>
      </c>
      <c r="N11">
        <f t="shared" si="5"/>
        <v>0</v>
      </c>
      <c r="P11" s="21">
        <f t="shared" si="6"/>
        <v>0.3142857142857143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V11" s="21">
        <f t="shared" si="7"/>
        <v>0.2642857142857143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4.25">
      <c r="A12" s="12">
        <v>4</v>
      </c>
      <c r="B12" s="12">
        <v>1</v>
      </c>
      <c r="C12" s="13">
        <v>46</v>
      </c>
      <c r="D12" s="12">
        <v>14</v>
      </c>
      <c r="E12" s="12">
        <v>4</v>
      </c>
      <c r="F12" s="12">
        <v>36</v>
      </c>
      <c r="G12" s="31">
        <v>16.14</v>
      </c>
      <c r="H12" s="24">
        <f t="shared" si="2"/>
        <v>140</v>
      </c>
      <c r="I12" s="13">
        <f t="shared" si="3"/>
        <v>46</v>
      </c>
      <c r="J12" s="33">
        <f>7.5/8*SUM(I9:I16)</f>
        <v>435</v>
      </c>
      <c r="K12" s="33">
        <f>7.5/8*SUM(F9:F16)</f>
        <v>370.3125</v>
      </c>
      <c r="L12" s="27" t="s">
        <v>19</v>
      </c>
      <c r="M12" s="15">
        <f t="shared" si="4"/>
        <v>46</v>
      </c>
      <c r="N12">
        <f t="shared" si="5"/>
        <v>0</v>
      </c>
      <c r="P12" s="21">
        <f t="shared" si="6"/>
        <v>0.32857142857142857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V12" s="21">
        <f t="shared" si="7"/>
        <v>0.2571428571428571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4.25">
      <c r="A13" s="12">
        <v>4</v>
      </c>
      <c r="B13" s="12">
        <v>1</v>
      </c>
      <c r="C13" s="13">
        <v>67</v>
      </c>
      <c r="D13" s="12">
        <v>23</v>
      </c>
      <c r="E13" s="12">
        <v>16</v>
      </c>
      <c r="F13" s="12">
        <v>60</v>
      </c>
      <c r="G13" s="31">
        <v>16.22</v>
      </c>
      <c r="H13" s="24">
        <f t="shared" si="2"/>
        <v>140</v>
      </c>
      <c r="I13" s="13">
        <f t="shared" si="3"/>
        <v>67</v>
      </c>
      <c r="J13" s="33">
        <f aca="true" t="shared" si="8" ref="J13:J22">7.5/8*SUM(I10:I17)</f>
        <v>444.375</v>
      </c>
      <c r="K13" s="33">
        <f aca="true" t="shared" si="9" ref="K13:K22">7.5/8*SUM(F10:F17)</f>
        <v>371.25</v>
      </c>
      <c r="L13" s="27" t="s">
        <v>19</v>
      </c>
      <c r="M13" s="15">
        <f t="shared" si="4"/>
        <v>67</v>
      </c>
      <c r="N13">
        <f t="shared" si="5"/>
        <v>0</v>
      </c>
      <c r="P13" s="21">
        <f t="shared" si="6"/>
        <v>0.4785714285714286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V13" s="21">
        <f t="shared" si="7"/>
        <v>0.42857142857142855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4.25">
      <c r="A14" s="12">
        <v>4</v>
      </c>
      <c r="B14" s="12">
        <v>1</v>
      </c>
      <c r="C14" s="13">
        <v>55</v>
      </c>
      <c r="D14" s="12">
        <v>19</v>
      </c>
      <c r="E14" s="12">
        <v>7</v>
      </c>
      <c r="F14" s="12">
        <v>43</v>
      </c>
      <c r="G14" s="31">
        <v>16.29</v>
      </c>
      <c r="H14" s="24">
        <f t="shared" si="2"/>
        <v>140</v>
      </c>
      <c r="I14" s="13">
        <f t="shared" si="3"/>
        <v>55</v>
      </c>
      <c r="J14" s="33">
        <f t="shared" si="8"/>
        <v>489.375</v>
      </c>
      <c r="K14" s="33">
        <f t="shared" si="9"/>
        <v>431.25</v>
      </c>
      <c r="L14" s="27" t="s">
        <v>18</v>
      </c>
      <c r="M14" s="15">
        <f t="shared" si="4"/>
        <v>55</v>
      </c>
      <c r="N14">
        <f t="shared" si="5"/>
        <v>0</v>
      </c>
      <c r="P14" s="21">
        <f t="shared" si="6"/>
        <v>0.39285714285714285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V14" s="21">
        <f t="shared" si="7"/>
        <v>0.30714285714285716</v>
      </c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4.25">
      <c r="A15" s="12">
        <v>4</v>
      </c>
      <c r="B15" s="12" t="s">
        <v>23</v>
      </c>
      <c r="C15" s="13">
        <v>78</v>
      </c>
      <c r="D15" s="12">
        <v>18</v>
      </c>
      <c r="E15" s="12">
        <v>10</v>
      </c>
      <c r="F15" s="12">
        <v>70</v>
      </c>
      <c r="G15" s="31">
        <v>16.38</v>
      </c>
      <c r="H15" s="24">
        <f aca="true" t="shared" si="10" ref="H15:H26">IF(B15=1,140,IF(B15=2,140,IF(B15="W",140,IF(B15="K",140,IF(B15=15,140,IF(B15="Kb",90,IF(B15="KbN",90,140)))))))</f>
        <v>140</v>
      </c>
      <c r="I15" s="13">
        <f aca="true" t="shared" si="11" ref="I15:I26">MAX(C15,F15)</f>
        <v>78</v>
      </c>
      <c r="J15" s="33">
        <f t="shared" si="8"/>
        <v>520.3125</v>
      </c>
      <c r="K15" s="33">
        <f t="shared" si="9"/>
        <v>462.1875</v>
      </c>
      <c r="L15" s="27" t="s">
        <v>19</v>
      </c>
      <c r="M15" s="15">
        <f aca="true" t="shared" si="12" ref="M15:M26">F15-E15+D15</f>
        <v>78</v>
      </c>
      <c r="N15">
        <f aca="true" t="shared" si="13" ref="N15:N26">IF(M15-C15=0,0,"chyba")</f>
        <v>0</v>
      </c>
      <c r="P15" s="21">
        <f aca="true" t="shared" si="14" ref="P15:P26">I15/H15</f>
        <v>0.5571428571428572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V15" s="21">
        <f aca="true" t="shared" si="15" ref="AV15:AV26">F15/H15</f>
        <v>0.5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4.25">
      <c r="A16" s="12">
        <v>4</v>
      </c>
      <c r="B16" s="12">
        <v>1</v>
      </c>
      <c r="C16" s="13">
        <v>68</v>
      </c>
      <c r="D16" s="12">
        <v>26</v>
      </c>
      <c r="E16" s="12">
        <v>21</v>
      </c>
      <c r="F16" s="12">
        <v>63</v>
      </c>
      <c r="G16" s="31">
        <v>16.47</v>
      </c>
      <c r="H16" s="24">
        <f t="shared" si="10"/>
        <v>140</v>
      </c>
      <c r="I16" s="13">
        <f t="shared" si="11"/>
        <v>68</v>
      </c>
      <c r="J16" s="33">
        <f t="shared" si="8"/>
        <v>585</v>
      </c>
      <c r="K16" s="33">
        <f t="shared" si="9"/>
        <v>536.25</v>
      </c>
      <c r="L16" s="27" t="s">
        <v>20</v>
      </c>
      <c r="M16" s="15">
        <f t="shared" si="12"/>
        <v>68</v>
      </c>
      <c r="N16">
        <f t="shared" si="13"/>
        <v>0</v>
      </c>
      <c r="P16" s="21">
        <f t="shared" si="14"/>
        <v>0.4857142857142857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V16" s="21">
        <f t="shared" si="15"/>
        <v>0.45</v>
      </c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8" ht="14.25">
      <c r="A17" s="12">
        <v>4</v>
      </c>
      <c r="B17" s="12">
        <v>1</v>
      </c>
      <c r="C17" s="13">
        <v>64</v>
      </c>
      <c r="D17" s="12">
        <v>25</v>
      </c>
      <c r="E17" s="12">
        <v>12</v>
      </c>
      <c r="F17" s="12">
        <v>51</v>
      </c>
      <c r="G17" s="31">
        <v>16.56</v>
      </c>
      <c r="H17" s="24">
        <f t="shared" si="10"/>
        <v>140</v>
      </c>
      <c r="I17" s="13">
        <f t="shared" si="11"/>
        <v>64</v>
      </c>
      <c r="J17" s="33">
        <f t="shared" si="8"/>
        <v>586.875</v>
      </c>
      <c r="K17" s="33">
        <f t="shared" si="9"/>
        <v>533.4375</v>
      </c>
      <c r="L17" s="27" t="s">
        <v>21</v>
      </c>
      <c r="M17" s="15">
        <f t="shared" si="12"/>
        <v>64</v>
      </c>
      <c r="N17">
        <f t="shared" si="13"/>
        <v>0</v>
      </c>
      <c r="P17" s="21">
        <f t="shared" si="14"/>
        <v>0.45714285714285713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1">
        <f t="shared" si="15"/>
        <v>0.36428571428571427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ht="14.25">
      <c r="A18" s="12">
        <v>4</v>
      </c>
      <c r="B18" s="12">
        <v>1</v>
      </c>
      <c r="C18" s="13">
        <v>100</v>
      </c>
      <c r="D18" s="12">
        <v>25</v>
      </c>
      <c r="E18" s="12">
        <v>25</v>
      </c>
      <c r="F18" s="12">
        <v>100</v>
      </c>
      <c r="G18" s="31">
        <v>17.03</v>
      </c>
      <c r="H18" s="24">
        <f t="shared" si="10"/>
        <v>140</v>
      </c>
      <c r="I18" s="13">
        <f t="shared" si="11"/>
        <v>100</v>
      </c>
      <c r="J18" s="33">
        <f t="shared" si="8"/>
        <v>638.4375</v>
      </c>
      <c r="K18" s="33">
        <f t="shared" si="9"/>
        <v>596.25</v>
      </c>
      <c r="L18" s="27" t="s">
        <v>20</v>
      </c>
      <c r="M18" s="15">
        <f t="shared" si="12"/>
        <v>100</v>
      </c>
      <c r="N18">
        <f t="shared" si="13"/>
        <v>0</v>
      </c>
      <c r="P18" s="21">
        <f t="shared" si="14"/>
        <v>0.7142857142857143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1">
        <f t="shared" si="15"/>
        <v>0.7142857142857143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4.25">
      <c r="A19" s="12">
        <v>4</v>
      </c>
      <c r="B19" s="12">
        <v>1</v>
      </c>
      <c r="C19" s="13">
        <v>77</v>
      </c>
      <c r="D19" s="12">
        <v>18</v>
      </c>
      <c r="E19" s="12">
        <v>11</v>
      </c>
      <c r="F19" s="12">
        <v>70</v>
      </c>
      <c r="G19" s="31">
        <v>17.12</v>
      </c>
      <c r="H19" s="24">
        <f t="shared" si="10"/>
        <v>140</v>
      </c>
      <c r="I19" s="13">
        <f t="shared" si="11"/>
        <v>77</v>
      </c>
      <c r="J19" s="33">
        <f t="shared" si="8"/>
        <v>691.875</v>
      </c>
      <c r="K19" s="33">
        <f t="shared" si="9"/>
        <v>633.75</v>
      </c>
      <c r="L19" s="27" t="s">
        <v>21</v>
      </c>
      <c r="M19" s="15">
        <f t="shared" si="12"/>
        <v>77</v>
      </c>
      <c r="N19">
        <f t="shared" si="13"/>
        <v>0</v>
      </c>
      <c r="P19" s="21">
        <f t="shared" si="14"/>
        <v>0.55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1">
        <f t="shared" si="15"/>
        <v>0.5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14.25">
      <c r="A20" s="12">
        <v>4</v>
      </c>
      <c r="B20" s="12" t="s">
        <v>23</v>
      </c>
      <c r="C20" s="13">
        <v>106</v>
      </c>
      <c r="D20" s="12">
        <v>26</v>
      </c>
      <c r="E20" s="12">
        <v>35</v>
      </c>
      <c r="F20" s="12">
        <v>115</v>
      </c>
      <c r="G20" s="31">
        <v>17.23</v>
      </c>
      <c r="H20" s="24">
        <f t="shared" si="10"/>
        <v>140</v>
      </c>
      <c r="I20" s="13">
        <f t="shared" si="11"/>
        <v>115</v>
      </c>
      <c r="J20" s="33">
        <f t="shared" si="8"/>
        <v>745.3125</v>
      </c>
      <c r="K20" s="33">
        <f t="shared" si="9"/>
        <v>659.0625</v>
      </c>
      <c r="L20" s="27" t="s">
        <v>24</v>
      </c>
      <c r="M20" s="15">
        <f t="shared" si="12"/>
        <v>106</v>
      </c>
      <c r="N20">
        <f t="shared" si="13"/>
        <v>0</v>
      </c>
      <c r="P20" s="21">
        <f t="shared" si="14"/>
        <v>0.8214285714285714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1">
        <f t="shared" si="15"/>
        <v>0.8214285714285714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ht="14.25">
      <c r="A21" s="12">
        <v>4</v>
      </c>
      <c r="B21" s="12">
        <v>1</v>
      </c>
      <c r="C21" s="13">
        <v>69</v>
      </c>
      <c r="D21" s="12">
        <v>18</v>
      </c>
      <c r="E21" s="12">
        <v>6</v>
      </c>
      <c r="F21" s="12">
        <v>57</v>
      </c>
      <c r="G21" s="31">
        <v>17.26</v>
      </c>
      <c r="H21" s="24">
        <f t="shared" si="10"/>
        <v>140</v>
      </c>
      <c r="I21" s="13">
        <f t="shared" si="11"/>
        <v>69</v>
      </c>
      <c r="J21" s="33">
        <f t="shared" si="8"/>
        <v>753.75</v>
      </c>
      <c r="K21" s="33">
        <f t="shared" si="9"/>
        <v>676.875</v>
      </c>
      <c r="L21" s="27" t="s">
        <v>19</v>
      </c>
      <c r="M21" s="15">
        <f t="shared" si="12"/>
        <v>69</v>
      </c>
      <c r="N21">
        <f t="shared" si="13"/>
        <v>0</v>
      </c>
      <c r="P21" s="21">
        <f t="shared" si="14"/>
        <v>0.4928571428571429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V21" s="21">
        <f t="shared" si="15"/>
        <v>0.40714285714285714</v>
      </c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4.25">
      <c r="A22" s="12">
        <v>4</v>
      </c>
      <c r="B22" s="12">
        <v>1</v>
      </c>
      <c r="C22" s="13">
        <v>107</v>
      </c>
      <c r="D22" s="12">
        <v>18</v>
      </c>
      <c r="E22" s="12">
        <v>21</v>
      </c>
      <c r="F22" s="12">
        <v>110</v>
      </c>
      <c r="G22" s="31">
        <v>17.34</v>
      </c>
      <c r="H22" s="24">
        <f t="shared" si="10"/>
        <v>140</v>
      </c>
      <c r="I22" s="13">
        <f t="shared" si="11"/>
        <v>110</v>
      </c>
      <c r="J22" s="33">
        <f t="shared" si="8"/>
        <v>758.4375</v>
      </c>
      <c r="K22" s="33">
        <f t="shared" si="9"/>
        <v>681.5625</v>
      </c>
      <c r="L22" s="27" t="s">
        <v>19</v>
      </c>
      <c r="M22" s="15">
        <f t="shared" si="12"/>
        <v>107</v>
      </c>
      <c r="N22">
        <f t="shared" si="13"/>
        <v>0</v>
      </c>
      <c r="P22" s="21">
        <f t="shared" si="14"/>
        <v>0.7857142857142857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V22" s="21">
        <f t="shared" si="15"/>
        <v>0.7857142857142857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4.25">
      <c r="A23" s="12">
        <v>4</v>
      </c>
      <c r="B23" s="12">
        <v>1</v>
      </c>
      <c r="C23" s="13">
        <v>135</v>
      </c>
      <c r="D23" s="12">
        <v>35</v>
      </c>
      <c r="E23" s="12">
        <v>10</v>
      </c>
      <c r="F23" s="12">
        <v>110</v>
      </c>
      <c r="G23" s="31">
        <v>17.42</v>
      </c>
      <c r="H23" s="24">
        <f t="shared" si="10"/>
        <v>140</v>
      </c>
      <c r="I23" s="13">
        <f t="shared" si="11"/>
        <v>135</v>
      </c>
      <c r="J23" s="33"/>
      <c r="K23" s="33"/>
      <c r="L23" s="27" t="s">
        <v>19</v>
      </c>
      <c r="M23" s="15">
        <f t="shared" si="12"/>
        <v>135</v>
      </c>
      <c r="N23">
        <f t="shared" si="13"/>
        <v>0</v>
      </c>
      <c r="P23" s="21">
        <f t="shared" si="14"/>
        <v>0.9642857142857143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V23" s="21">
        <f t="shared" si="15"/>
        <v>0.7857142857142857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4.25">
      <c r="A24" s="12">
        <v>4</v>
      </c>
      <c r="B24" s="12">
        <v>1</v>
      </c>
      <c r="C24" s="13">
        <v>125</v>
      </c>
      <c r="D24" s="12">
        <v>45</v>
      </c>
      <c r="E24" s="12">
        <v>10</v>
      </c>
      <c r="F24" s="12">
        <v>90</v>
      </c>
      <c r="G24" s="31">
        <v>17.52</v>
      </c>
      <c r="H24" s="24">
        <f t="shared" si="10"/>
        <v>140</v>
      </c>
      <c r="I24" s="13">
        <f t="shared" si="11"/>
        <v>125</v>
      </c>
      <c r="J24" s="33"/>
      <c r="K24" s="33"/>
      <c r="L24" s="27" t="s">
        <v>21</v>
      </c>
      <c r="M24" s="15">
        <f t="shared" si="12"/>
        <v>125</v>
      </c>
      <c r="N24">
        <f t="shared" si="13"/>
        <v>0</v>
      </c>
      <c r="P24" s="21">
        <f t="shared" si="14"/>
        <v>0.8928571428571429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V24" s="21">
        <f t="shared" si="15"/>
        <v>0.6428571428571429</v>
      </c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ht="14.25">
      <c r="A25" s="12">
        <v>4</v>
      </c>
      <c r="B25" s="12">
        <v>1</v>
      </c>
      <c r="C25" s="13">
        <v>73</v>
      </c>
      <c r="D25" s="12">
        <v>16</v>
      </c>
      <c r="E25" s="12">
        <v>13</v>
      </c>
      <c r="F25" s="12">
        <v>70</v>
      </c>
      <c r="G25" s="31">
        <v>17.59</v>
      </c>
      <c r="H25" s="24">
        <f t="shared" si="10"/>
        <v>140</v>
      </c>
      <c r="I25" s="13">
        <f t="shared" si="11"/>
        <v>73</v>
      </c>
      <c r="J25" s="33"/>
      <c r="K25" s="33"/>
      <c r="L25" s="27" t="s">
        <v>20</v>
      </c>
      <c r="M25" s="15">
        <f t="shared" si="12"/>
        <v>73</v>
      </c>
      <c r="N25">
        <f t="shared" si="13"/>
        <v>0</v>
      </c>
      <c r="P25" s="21">
        <f t="shared" si="14"/>
        <v>0.5214285714285715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V25" s="21">
        <f t="shared" si="15"/>
        <v>0.5</v>
      </c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ht="14.25">
      <c r="A26" s="12">
        <v>4</v>
      </c>
      <c r="B26" s="12">
        <v>1</v>
      </c>
      <c r="C26" s="13">
        <v>100</v>
      </c>
      <c r="D26" s="12">
        <v>30</v>
      </c>
      <c r="E26" s="12">
        <v>35</v>
      </c>
      <c r="F26" s="12">
        <v>105</v>
      </c>
      <c r="G26" s="31">
        <v>18.06</v>
      </c>
      <c r="H26" s="24">
        <f t="shared" si="10"/>
        <v>140</v>
      </c>
      <c r="I26" s="13">
        <f t="shared" si="11"/>
        <v>105</v>
      </c>
      <c r="J26" s="33"/>
      <c r="K26" s="33"/>
      <c r="L26" s="27" t="s">
        <v>19</v>
      </c>
      <c r="M26" s="15">
        <f t="shared" si="12"/>
        <v>100</v>
      </c>
      <c r="N26">
        <f t="shared" si="13"/>
        <v>0</v>
      </c>
      <c r="P26" s="21">
        <f t="shared" si="14"/>
        <v>0.75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V26" s="21">
        <f t="shared" si="15"/>
        <v>0.75</v>
      </c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9" ht="14.25">
      <c r="A27" s="12"/>
      <c r="B27" s="12"/>
      <c r="C27" s="13"/>
      <c r="D27" s="12"/>
      <c r="E27" s="12"/>
      <c r="F27" s="12"/>
      <c r="G27" s="12"/>
      <c r="H27" s="14"/>
      <c r="I27" s="13"/>
      <c r="J27" s="33"/>
      <c r="K27" s="33"/>
      <c r="L27" s="27"/>
      <c r="M27" s="15"/>
      <c r="P27" s="29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30"/>
    </row>
    <row r="28" spans="1:78" ht="14.25">
      <c r="A28" s="12" t="s">
        <v>17</v>
      </c>
      <c r="B28" s="12"/>
      <c r="C28" s="12">
        <f>SUM(C9:C26)</f>
        <v>1420</v>
      </c>
      <c r="D28" s="12">
        <f>SUM(D9:D26)</f>
        <v>402</v>
      </c>
      <c r="E28" s="12">
        <f>SUM(E9:E26)</f>
        <v>255</v>
      </c>
      <c r="F28" s="12">
        <f>SUM(F9:F26)</f>
        <v>1273</v>
      </c>
      <c r="G28" s="12"/>
      <c r="H28" s="12">
        <f>SUM(H9:H26)</f>
        <v>2520</v>
      </c>
      <c r="I28" s="12">
        <f>SUM(I9:I26)</f>
        <v>1437</v>
      </c>
      <c r="J28" s="34"/>
      <c r="K28" s="34"/>
      <c r="L28" s="27"/>
      <c r="M28" s="15">
        <f>F28-E28+D28</f>
        <v>1420</v>
      </c>
      <c r="N28">
        <f>IF(M28-C28=0,0,"chyba")</f>
        <v>0</v>
      </c>
      <c r="P28" s="21">
        <f>I28/H28</f>
        <v>0.5702380952380952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V28" s="21">
        <f>F28/H28</f>
        <v>0.5051587301587301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0:11" ht="14.25">
      <c r="J29" s="35"/>
      <c r="K29" s="35"/>
    </row>
    <row r="30" spans="1:78" ht="14.25">
      <c r="A30" s="12">
        <v>10</v>
      </c>
      <c r="B30" s="12">
        <v>15</v>
      </c>
      <c r="C30" s="13">
        <v>84</v>
      </c>
      <c r="D30" s="12">
        <v>37</v>
      </c>
      <c r="E30" s="12">
        <v>8</v>
      </c>
      <c r="F30" s="12">
        <v>55</v>
      </c>
      <c r="G30" s="31">
        <v>15.54</v>
      </c>
      <c r="H30" s="24">
        <f aca="true" t="shared" si="16" ref="H30:H39">IF(B30=1,140,IF(B30=2,140,IF(B30="W",140,IF(B30="K",140,IF(B30=15,140,IF(B30="Kb",90,IF(B30="KbN",90,140)))))))</f>
        <v>140</v>
      </c>
      <c r="I30" s="13">
        <f aca="true" t="shared" si="17" ref="I30:I39">MAX(C30,F30)</f>
        <v>84</v>
      </c>
      <c r="J30" s="33"/>
      <c r="K30" s="33"/>
      <c r="L30" s="27" t="s">
        <v>18</v>
      </c>
      <c r="M30" s="15">
        <f aca="true" t="shared" si="18" ref="M30:M39">F30-E30+D30</f>
        <v>84</v>
      </c>
      <c r="N30">
        <f aca="true" t="shared" si="19" ref="N30:N39">IF(M30-C30=0,0,"chyba")</f>
        <v>0</v>
      </c>
      <c r="P30" s="21">
        <f aca="true" t="shared" si="20" ref="P30:P39">I30/H30</f>
        <v>0.6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V30" s="21">
        <f aca="true" t="shared" si="21" ref="AV30:AV39">F30/H30</f>
        <v>0.39285714285714285</v>
      </c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4.25">
      <c r="A31" s="12">
        <v>10</v>
      </c>
      <c r="B31" s="12">
        <v>15</v>
      </c>
      <c r="C31" s="13">
        <v>45</v>
      </c>
      <c r="D31" s="12">
        <v>15</v>
      </c>
      <c r="E31" s="12">
        <v>10</v>
      </c>
      <c r="F31" s="12">
        <v>40</v>
      </c>
      <c r="G31" s="31">
        <v>16.02</v>
      </c>
      <c r="H31" s="24">
        <f t="shared" si="16"/>
        <v>140</v>
      </c>
      <c r="I31" s="13">
        <f t="shared" si="17"/>
        <v>45</v>
      </c>
      <c r="J31" s="33"/>
      <c r="K31" s="33"/>
      <c r="L31" s="27" t="s">
        <v>18</v>
      </c>
      <c r="M31" s="15">
        <f t="shared" si="18"/>
        <v>45</v>
      </c>
      <c r="N31">
        <f t="shared" si="19"/>
        <v>0</v>
      </c>
      <c r="P31" s="21">
        <f t="shared" si="20"/>
        <v>0.32142857142857145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V31" s="21">
        <f t="shared" si="21"/>
        <v>0.2857142857142857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ht="14.25">
      <c r="A32" s="12">
        <v>10</v>
      </c>
      <c r="B32" s="12">
        <v>1</v>
      </c>
      <c r="C32" s="13">
        <v>78</v>
      </c>
      <c r="D32" s="12">
        <v>15</v>
      </c>
      <c r="E32" s="12">
        <v>12</v>
      </c>
      <c r="F32" s="12">
        <v>75</v>
      </c>
      <c r="G32" s="31">
        <v>16.12</v>
      </c>
      <c r="H32" s="24">
        <f t="shared" si="16"/>
        <v>140</v>
      </c>
      <c r="I32" s="13">
        <f t="shared" si="17"/>
        <v>78</v>
      </c>
      <c r="J32" s="33"/>
      <c r="K32" s="33"/>
      <c r="L32" s="27" t="s">
        <v>20</v>
      </c>
      <c r="M32" s="15">
        <f t="shared" si="18"/>
        <v>78</v>
      </c>
      <c r="N32">
        <f t="shared" si="19"/>
        <v>0</v>
      </c>
      <c r="P32" s="21">
        <f t="shared" si="20"/>
        <v>0.5571428571428572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V32" s="21">
        <f t="shared" si="21"/>
        <v>0.5357142857142857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4.25">
      <c r="A33" s="12">
        <v>10</v>
      </c>
      <c r="B33" s="12">
        <v>1</v>
      </c>
      <c r="C33" s="13">
        <v>45</v>
      </c>
      <c r="D33" s="12">
        <v>10</v>
      </c>
      <c r="E33" s="12">
        <v>7</v>
      </c>
      <c r="F33" s="12">
        <v>42</v>
      </c>
      <c r="G33" s="31">
        <v>16.18</v>
      </c>
      <c r="H33" s="24">
        <f t="shared" si="16"/>
        <v>140</v>
      </c>
      <c r="I33" s="13">
        <f t="shared" si="17"/>
        <v>45</v>
      </c>
      <c r="J33" s="33">
        <f>7.5/8*SUM(I30:I37)</f>
        <v>635.625</v>
      </c>
      <c r="K33" s="33">
        <f>7.5/8*SUM(F30:F37)</f>
        <v>555</v>
      </c>
      <c r="L33" s="27" t="s">
        <v>18</v>
      </c>
      <c r="M33" s="15">
        <f t="shared" si="18"/>
        <v>45</v>
      </c>
      <c r="N33">
        <f t="shared" si="19"/>
        <v>0</v>
      </c>
      <c r="P33" s="21">
        <f t="shared" si="20"/>
        <v>0.32142857142857145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V33" s="21">
        <f t="shared" si="21"/>
        <v>0.3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ht="14.25">
      <c r="A34" s="12">
        <v>10</v>
      </c>
      <c r="B34" s="12">
        <v>1</v>
      </c>
      <c r="C34" s="13">
        <v>96</v>
      </c>
      <c r="D34" s="12">
        <v>25</v>
      </c>
      <c r="E34" s="12">
        <v>9</v>
      </c>
      <c r="F34" s="12">
        <v>80</v>
      </c>
      <c r="G34" s="31">
        <v>16.27</v>
      </c>
      <c r="H34" s="24">
        <f t="shared" si="16"/>
        <v>140</v>
      </c>
      <c r="I34" s="13">
        <f t="shared" si="17"/>
        <v>96</v>
      </c>
      <c r="J34" s="33">
        <f aca="true" t="shared" si="22" ref="J34:J43">7.5/8*SUM(I31:I38)</f>
        <v>633.75</v>
      </c>
      <c r="K34" s="33">
        <f aca="true" t="shared" si="23" ref="K34:K43">7.5/8*SUM(F31:F38)</f>
        <v>543.75</v>
      </c>
      <c r="L34" s="27" t="s">
        <v>19</v>
      </c>
      <c r="M34" s="15">
        <f t="shared" si="18"/>
        <v>96</v>
      </c>
      <c r="N34">
        <f t="shared" si="19"/>
        <v>0</v>
      </c>
      <c r="P34" s="21">
        <f t="shared" si="20"/>
        <v>0.6857142857142857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V34" s="21">
        <f t="shared" si="21"/>
        <v>0.5714285714285714</v>
      </c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4.25">
      <c r="A35" s="12">
        <v>10</v>
      </c>
      <c r="B35" s="12">
        <v>1</v>
      </c>
      <c r="C35" s="13">
        <v>81</v>
      </c>
      <c r="D35" s="12">
        <v>10</v>
      </c>
      <c r="E35" s="12">
        <v>14</v>
      </c>
      <c r="F35" s="12">
        <v>85</v>
      </c>
      <c r="G35" s="31">
        <v>16.34</v>
      </c>
      <c r="H35" s="24">
        <f t="shared" si="16"/>
        <v>140</v>
      </c>
      <c r="I35" s="13">
        <f t="shared" si="17"/>
        <v>85</v>
      </c>
      <c r="J35" s="33">
        <f t="shared" si="22"/>
        <v>690</v>
      </c>
      <c r="K35" s="33">
        <f t="shared" si="23"/>
        <v>604.6875</v>
      </c>
      <c r="L35" s="27" t="s">
        <v>18</v>
      </c>
      <c r="M35" s="15">
        <f t="shared" si="18"/>
        <v>81</v>
      </c>
      <c r="N35">
        <f t="shared" si="19"/>
        <v>0</v>
      </c>
      <c r="P35" s="21">
        <f t="shared" si="20"/>
        <v>0.6071428571428571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V35" s="21">
        <f t="shared" si="21"/>
        <v>0.6071428571428571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ht="14.25">
      <c r="A36" s="12">
        <v>10</v>
      </c>
      <c r="B36" s="12">
        <v>1</v>
      </c>
      <c r="C36" s="13">
        <v>110</v>
      </c>
      <c r="D36" s="12">
        <v>40</v>
      </c>
      <c r="E36" s="12">
        <v>25</v>
      </c>
      <c r="F36" s="12">
        <v>95</v>
      </c>
      <c r="G36" s="31">
        <v>16.44</v>
      </c>
      <c r="H36" s="24">
        <f t="shared" si="16"/>
        <v>140</v>
      </c>
      <c r="I36" s="13">
        <f t="shared" si="17"/>
        <v>110</v>
      </c>
      <c r="J36" s="33">
        <f t="shared" si="22"/>
        <v>698.4375</v>
      </c>
      <c r="K36" s="33">
        <f t="shared" si="23"/>
        <v>598.125</v>
      </c>
      <c r="L36" s="27" t="s">
        <v>20</v>
      </c>
      <c r="M36" s="15">
        <f t="shared" si="18"/>
        <v>110</v>
      </c>
      <c r="N36">
        <f t="shared" si="19"/>
        <v>0</v>
      </c>
      <c r="P36" s="21">
        <f t="shared" si="20"/>
        <v>0.7857142857142857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V36" s="21">
        <f t="shared" si="21"/>
        <v>0.6785714285714286</v>
      </c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ht="14.25">
      <c r="A37" s="12">
        <v>10</v>
      </c>
      <c r="B37" s="12">
        <v>15</v>
      </c>
      <c r="C37" s="13">
        <v>135</v>
      </c>
      <c r="D37" s="12">
        <v>35</v>
      </c>
      <c r="E37" s="12">
        <v>20</v>
      </c>
      <c r="F37" s="12">
        <v>120</v>
      </c>
      <c r="G37" s="31">
        <v>16.52</v>
      </c>
      <c r="H37" s="24">
        <f t="shared" si="16"/>
        <v>140</v>
      </c>
      <c r="I37" s="13">
        <f t="shared" si="17"/>
        <v>135</v>
      </c>
      <c r="J37" s="33">
        <f t="shared" si="22"/>
        <v>740.625</v>
      </c>
      <c r="K37" s="33">
        <f t="shared" si="23"/>
        <v>638.4375</v>
      </c>
      <c r="L37" s="27" t="s">
        <v>20</v>
      </c>
      <c r="M37" s="15">
        <f t="shared" si="18"/>
        <v>135</v>
      </c>
      <c r="N37">
        <f t="shared" si="19"/>
        <v>0</v>
      </c>
      <c r="P37" s="21">
        <f t="shared" si="20"/>
        <v>0.9642857142857143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V37" s="21">
        <f t="shared" si="21"/>
        <v>0.8571428571428571</v>
      </c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14.25">
      <c r="A38" s="12">
        <v>10</v>
      </c>
      <c r="B38" s="12">
        <v>1</v>
      </c>
      <c r="C38" s="13">
        <v>82</v>
      </c>
      <c r="D38" s="12">
        <v>50</v>
      </c>
      <c r="E38" s="12">
        <v>11</v>
      </c>
      <c r="F38" s="12">
        <v>43</v>
      </c>
      <c r="G38" s="31">
        <v>17.01</v>
      </c>
      <c r="H38" s="24">
        <f t="shared" si="16"/>
        <v>140</v>
      </c>
      <c r="I38" s="13">
        <f t="shared" si="17"/>
        <v>82</v>
      </c>
      <c r="J38" s="33">
        <f t="shared" si="22"/>
        <v>723.75</v>
      </c>
      <c r="K38" s="33">
        <f t="shared" si="23"/>
        <v>611.25</v>
      </c>
      <c r="L38" s="27" t="s">
        <v>21</v>
      </c>
      <c r="M38" s="15">
        <f t="shared" si="18"/>
        <v>82</v>
      </c>
      <c r="N38">
        <f t="shared" si="19"/>
        <v>0</v>
      </c>
      <c r="P38" s="21">
        <f t="shared" si="20"/>
        <v>0.5857142857142857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V38" s="21">
        <f t="shared" si="21"/>
        <v>0.30714285714285716</v>
      </c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ht="14.25">
      <c r="A39" s="12">
        <v>10</v>
      </c>
      <c r="B39" s="12" t="s">
        <v>31</v>
      </c>
      <c r="C39" s="13">
        <v>100</v>
      </c>
      <c r="D39" s="12">
        <v>20</v>
      </c>
      <c r="E39" s="12">
        <v>25</v>
      </c>
      <c r="F39" s="12">
        <v>105</v>
      </c>
      <c r="G39" s="31">
        <v>17.09</v>
      </c>
      <c r="H39" s="24">
        <f t="shared" si="16"/>
        <v>140</v>
      </c>
      <c r="I39" s="13">
        <f t="shared" si="17"/>
        <v>105</v>
      </c>
      <c r="J39" s="33">
        <f t="shared" si="22"/>
        <v>780</v>
      </c>
      <c r="K39" s="33">
        <f t="shared" si="23"/>
        <v>667.5</v>
      </c>
      <c r="L39" s="27" t="s">
        <v>21</v>
      </c>
      <c r="M39" s="15">
        <f t="shared" si="18"/>
        <v>100</v>
      </c>
      <c r="N39">
        <f t="shared" si="19"/>
        <v>0</v>
      </c>
      <c r="P39" s="21">
        <f t="shared" si="20"/>
        <v>0.75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V39" s="21">
        <f t="shared" si="21"/>
        <v>0.75</v>
      </c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ht="14.25">
      <c r="A40" s="12">
        <v>10</v>
      </c>
      <c r="B40" s="12">
        <v>1</v>
      </c>
      <c r="C40" s="13">
        <v>87</v>
      </c>
      <c r="D40" s="12">
        <v>30</v>
      </c>
      <c r="E40" s="12">
        <v>11</v>
      </c>
      <c r="F40" s="12">
        <v>68</v>
      </c>
      <c r="G40" s="31">
        <v>17.16</v>
      </c>
      <c r="H40" s="24">
        <f aca="true" t="shared" si="24" ref="H40:H47">IF(B40=1,140,IF(B40=2,140,IF(B40="W",140,IF(B40="K",140,IF(B40=15,140,IF(B40="Kb",90,IF(B40="KbN",90,140)))))))</f>
        <v>140</v>
      </c>
      <c r="I40" s="13">
        <f aca="true" t="shared" si="25" ref="I40:I47">MAX(C40,F40)</f>
        <v>87</v>
      </c>
      <c r="J40" s="33">
        <f t="shared" si="22"/>
        <v>725.625</v>
      </c>
      <c r="K40" s="33">
        <f t="shared" si="23"/>
        <v>615.9375</v>
      </c>
      <c r="L40" s="27" t="s">
        <v>20</v>
      </c>
      <c r="M40" s="15">
        <f aca="true" t="shared" si="26" ref="M40:M47">F40-E40+D40</f>
        <v>87</v>
      </c>
      <c r="N40">
        <f aca="true" t="shared" si="27" ref="N40:N47">IF(M40-C40=0,0,"chyba")</f>
        <v>0</v>
      </c>
      <c r="P40" s="21">
        <f aca="true" t="shared" si="28" ref="P40:P47">I40/H40</f>
        <v>0.6214285714285714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V40" s="21">
        <f aca="true" t="shared" si="29" ref="AV40:AV47">F40/H40</f>
        <v>0.4857142857142857</v>
      </c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4.25">
      <c r="A41" s="12">
        <v>10</v>
      </c>
      <c r="B41" s="12">
        <v>15</v>
      </c>
      <c r="C41" s="13">
        <v>90</v>
      </c>
      <c r="D41" s="12">
        <v>22</v>
      </c>
      <c r="E41" s="12">
        <v>17</v>
      </c>
      <c r="F41" s="12">
        <v>85</v>
      </c>
      <c r="G41" s="31">
        <v>17.24</v>
      </c>
      <c r="H41" s="24">
        <f t="shared" si="24"/>
        <v>140</v>
      </c>
      <c r="I41" s="13">
        <f t="shared" si="25"/>
        <v>90</v>
      </c>
      <c r="J41" s="33">
        <f t="shared" si="22"/>
        <v>692.8125</v>
      </c>
      <c r="K41" s="33">
        <f t="shared" si="23"/>
        <v>583.125</v>
      </c>
      <c r="L41" s="27" t="s">
        <v>20</v>
      </c>
      <c r="M41" s="15">
        <f t="shared" si="26"/>
        <v>90</v>
      </c>
      <c r="N41">
        <f t="shared" si="27"/>
        <v>0</v>
      </c>
      <c r="P41" s="21">
        <f t="shared" si="28"/>
        <v>0.6428571428571429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V41" s="21">
        <f t="shared" si="29"/>
        <v>0.6071428571428571</v>
      </c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ht="14.25">
      <c r="A42" s="12">
        <v>10</v>
      </c>
      <c r="B42" s="12">
        <v>1</v>
      </c>
      <c r="C42" s="13">
        <v>78</v>
      </c>
      <c r="D42" s="12">
        <v>35</v>
      </c>
      <c r="E42" s="12">
        <v>8</v>
      </c>
      <c r="F42" s="12">
        <v>51</v>
      </c>
      <c r="G42" s="31">
        <v>17.31</v>
      </c>
      <c r="H42" s="24">
        <f t="shared" si="24"/>
        <v>140</v>
      </c>
      <c r="I42" s="13">
        <f t="shared" si="25"/>
        <v>78</v>
      </c>
      <c r="J42" s="33">
        <f t="shared" si="22"/>
        <v>719.0625</v>
      </c>
      <c r="K42" s="33">
        <f t="shared" si="23"/>
        <v>627.1875</v>
      </c>
      <c r="L42" s="27" t="s">
        <v>19</v>
      </c>
      <c r="M42" s="15">
        <f t="shared" si="26"/>
        <v>78</v>
      </c>
      <c r="N42">
        <f t="shared" si="27"/>
        <v>0</v>
      </c>
      <c r="P42" s="21">
        <f t="shared" si="28"/>
        <v>0.5571428571428572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V42" s="21">
        <f t="shared" si="29"/>
        <v>0.36428571428571427</v>
      </c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ht="14.25">
      <c r="A43" s="12">
        <v>10</v>
      </c>
      <c r="B43" s="12">
        <v>1</v>
      </c>
      <c r="C43" s="13">
        <v>145</v>
      </c>
      <c r="D43" s="12">
        <v>15</v>
      </c>
      <c r="E43" s="12">
        <v>15</v>
      </c>
      <c r="F43" s="12">
        <v>145</v>
      </c>
      <c r="G43" s="31">
        <v>17.46</v>
      </c>
      <c r="H43" s="24">
        <f t="shared" si="24"/>
        <v>140</v>
      </c>
      <c r="I43" s="13">
        <f t="shared" si="25"/>
        <v>145</v>
      </c>
      <c r="J43" s="33">
        <f t="shared" si="22"/>
        <v>730.3125</v>
      </c>
      <c r="K43" s="33">
        <f t="shared" si="23"/>
        <v>627.1875</v>
      </c>
      <c r="L43" s="27" t="s">
        <v>26</v>
      </c>
      <c r="M43" s="15">
        <f t="shared" si="26"/>
        <v>145</v>
      </c>
      <c r="N43">
        <f t="shared" si="27"/>
        <v>0</v>
      </c>
      <c r="P43" s="21">
        <f t="shared" si="28"/>
        <v>1.0357142857142858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V43" s="21">
        <f t="shared" si="29"/>
        <v>1.0357142857142858</v>
      </c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ht="14.25">
      <c r="A44" s="12">
        <v>10</v>
      </c>
      <c r="B44" s="12" t="s">
        <v>31</v>
      </c>
      <c r="C44" s="13">
        <v>52</v>
      </c>
      <c r="D44" s="12">
        <v>15</v>
      </c>
      <c r="E44" s="12">
        <v>3</v>
      </c>
      <c r="F44" s="12">
        <v>40</v>
      </c>
      <c r="G44" s="31">
        <v>17.53</v>
      </c>
      <c r="H44" s="24">
        <f t="shared" si="24"/>
        <v>140</v>
      </c>
      <c r="I44" s="13">
        <f t="shared" si="25"/>
        <v>52</v>
      </c>
      <c r="J44" s="33"/>
      <c r="K44" s="33"/>
      <c r="L44" s="27" t="s">
        <v>27</v>
      </c>
      <c r="M44" s="15">
        <f t="shared" si="26"/>
        <v>52</v>
      </c>
      <c r="N44">
        <f t="shared" si="27"/>
        <v>0</v>
      </c>
      <c r="P44" s="21">
        <f t="shared" si="28"/>
        <v>0.37142857142857144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V44" s="21">
        <f t="shared" si="29"/>
        <v>0.2857142857142857</v>
      </c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ht="14.25">
      <c r="A45" s="12">
        <v>10</v>
      </c>
      <c r="B45" s="12">
        <v>1</v>
      </c>
      <c r="C45" s="13">
        <v>100</v>
      </c>
      <c r="D45" s="12">
        <v>40</v>
      </c>
      <c r="E45" s="12">
        <v>25</v>
      </c>
      <c r="F45" s="12">
        <v>85</v>
      </c>
      <c r="G45" s="31">
        <v>17.58</v>
      </c>
      <c r="H45" s="24">
        <f t="shared" si="24"/>
        <v>140</v>
      </c>
      <c r="I45" s="13">
        <f t="shared" si="25"/>
        <v>100</v>
      </c>
      <c r="J45" s="33"/>
      <c r="K45" s="33"/>
      <c r="L45" s="27" t="s">
        <v>22</v>
      </c>
      <c r="M45" s="15">
        <f t="shared" si="26"/>
        <v>100</v>
      </c>
      <c r="N45">
        <f t="shared" si="27"/>
        <v>0</v>
      </c>
      <c r="P45" s="21">
        <f t="shared" si="28"/>
        <v>0.7142857142857143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V45" s="21">
        <f t="shared" si="29"/>
        <v>0.6071428571428571</v>
      </c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ht="14.25">
      <c r="A46" s="12">
        <v>10</v>
      </c>
      <c r="B46" s="12">
        <v>1</v>
      </c>
      <c r="C46" s="13">
        <v>110</v>
      </c>
      <c r="D46" s="12">
        <v>35</v>
      </c>
      <c r="E46" s="12">
        <v>15</v>
      </c>
      <c r="F46" s="12">
        <v>90</v>
      </c>
      <c r="G46" s="31">
        <v>18.04</v>
      </c>
      <c r="H46" s="24">
        <f t="shared" si="24"/>
        <v>140</v>
      </c>
      <c r="I46" s="13">
        <f t="shared" si="25"/>
        <v>110</v>
      </c>
      <c r="J46" s="33"/>
      <c r="K46" s="33"/>
      <c r="L46" s="27" t="s">
        <v>20</v>
      </c>
      <c r="M46" s="15">
        <f t="shared" si="26"/>
        <v>110</v>
      </c>
      <c r="N46">
        <f t="shared" si="27"/>
        <v>0</v>
      </c>
      <c r="P46" s="21">
        <f t="shared" si="28"/>
        <v>0.7857142857142857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V46" s="21">
        <f t="shared" si="29"/>
        <v>0.6428571428571429</v>
      </c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ht="14.25">
      <c r="A47" s="12">
        <v>10</v>
      </c>
      <c r="B47" s="12">
        <v>15</v>
      </c>
      <c r="C47" s="13">
        <v>117</v>
      </c>
      <c r="D47" s="12">
        <v>22</v>
      </c>
      <c r="E47" s="12">
        <v>10</v>
      </c>
      <c r="F47" s="12">
        <v>105</v>
      </c>
      <c r="G47" s="31">
        <v>18.14</v>
      </c>
      <c r="H47" s="24">
        <f t="shared" si="24"/>
        <v>140</v>
      </c>
      <c r="I47" s="13">
        <f t="shared" si="25"/>
        <v>117</v>
      </c>
      <c r="J47" s="33"/>
      <c r="K47" s="33"/>
      <c r="L47" s="27" t="s">
        <v>22</v>
      </c>
      <c r="M47" s="15">
        <f t="shared" si="26"/>
        <v>117</v>
      </c>
      <c r="N47">
        <f t="shared" si="27"/>
        <v>0</v>
      </c>
      <c r="P47" s="21">
        <f t="shared" si="28"/>
        <v>0.8357142857142857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V47" s="21">
        <f t="shared" si="29"/>
        <v>0.75</v>
      </c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ht="14.25">
      <c r="A48" s="12"/>
      <c r="B48" s="12"/>
      <c r="C48" s="13"/>
      <c r="D48" s="12"/>
      <c r="E48" s="12"/>
      <c r="F48" s="12"/>
      <c r="G48" s="12"/>
      <c r="H48" s="14"/>
      <c r="I48" s="13"/>
      <c r="J48" s="33"/>
      <c r="K48" s="33"/>
      <c r="L48" s="27"/>
      <c r="M48" s="15"/>
      <c r="P48" s="29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ht="14.25">
      <c r="A49" s="12" t="s">
        <v>17</v>
      </c>
      <c r="B49" s="12"/>
      <c r="C49" s="12">
        <f>SUM(C30:C47)</f>
        <v>1635</v>
      </c>
      <c r="D49" s="12">
        <f>SUM(D30:D47)</f>
        <v>471</v>
      </c>
      <c r="E49" s="12">
        <f>SUM(E30:E47)</f>
        <v>245</v>
      </c>
      <c r="F49" s="12">
        <f>SUM(F30:F47)</f>
        <v>1409</v>
      </c>
      <c r="G49" s="12"/>
      <c r="H49" s="12">
        <f>SUM(H30:H47)</f>
        <v>2520</v>
      </c>
      <c r="I49" s="12">
        <f>SUM(I30:I47)</f>
        <v>1644</v>
      </c>
      <c r="J49" s="34"/>
      <c r="K49" s="34"/>
      <c r="L49" s="27"/>
      <c r="M49" s="15">
        <f>F49-E49+D49</f>
        <v>1635</v>
      </c>
      <c r="N49">
        <f>IF(M49-C49=0,0,"chyba")</f>
        <v>0</v>
      </c>
      <c r="P49" s="21">
        <f>I49/H49</f>
        <v>0.6523809523809524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V49" s="21">
        <f>F49/H49</f>
        <v>0.5591269841269841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0:11" ht="14.25">
      <c r="J50" s="35"/>
      <c r="K50" s="35"/>
    </row>
    <row r="51" spans="1:78" ht="14.25">
      <c r="A51" s="12">
        <v>16</v>
      </c>
      <c r="B51" s="12">
        <v>15</v>
      </c>
      <c r="C51" s="13">
        <v>113</v>
      </c>
      <c r="D51" s="12">
        <v>24</v>
      </c>
      <c r="E51" s="12">
        <v>16</v>
      </c>
      <c r="F51" s="12">
        <v>105</v>
      </c>
      <c r="G51" s="31">
        <v>15.52</v>
      </c>
      <c r="H51" s="24">
        <f aca="true" t="shared" si="30" ref="H51:H61">IF(B51=1,140,IF(B51=2,140,IF(B51="W",140,IF(B51="K",140,IF(B51=15,140,IF(B51="Kb",90,IF(B51="KbN",90,140)))))))</f>
        <v>140</v>
      </c>
      <c r="I51" s="13">
        <f aca="true" t="shared" si="31" ref="I51:I61">MAX(C51,F51)</f>
        <v>113</v>
      </c>
      <c r="J51" s="33"/>
      <c r="K51" s="33"/>
      <c r="L51" s="27" t="s">
        <v>20</v>
      </c>
      <c r="M51" s="15">
        <f aca="true" t="shared" si="32" ref="M51:M61">F51-E51+D51</f>
        <v>113</v>
      </c>
      <c r="N51">
        <f aca="true" t="shared" si="33" ref="N51:N61">IF(M51-C51=0,0,"chyba")</f>
        <v>0</v>
      </c>
      <c r="P51" s="21">
        <f aca="true" t="shared" si="34" ref="P51:P61">I51/H51</f>
        <v>0.8071428571428572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V51" s="21">
        <f aca="true" t="shared" si="35" ref="AV51:AV61">F51/H51</f>
        <v>0.75</v>
      </c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ht="14.25">
      <c r="A52" s="12">
        <v>16</v>
      </c>
      <c r="B52" s="12">
        <v>15</v>
      </c>
      <c r="C52" s="13">
        <v>72</v>
      </c>
      <c r="D52" s="12">
        <v>18</v>
      </c>
      <c r="E52" s="12">
        <v>16</v>
      </c>
      <c r="F52" s="12">
        <v>70</v>
      </c>
      <c r="G52" s="31">
        <v>16</v>
      </c>
      <c r="H52" s="24">
        <f t="shared" si="30"/>
        <v>140</v>
      </c>
      <c r="I52" s="13">
        <f t="shared" si="31"/>
        <v>72</v>
      </c>
      <c r="J52" s="33"/>
      <c r="K52" s="33"/>
      <c r="L52" s="27" t="s">
        <v>20</v>
      </c>
      <c r="M52" s="15">
        <f t="shared" si="32"/>
        <v>72</v>
      </c>
      <c r="N52">
        <f t="shared" si="33"/>
        <v>0</v>
      </c>
      <c r="P52" s="21">
        <f t="shared" si="34"/>
        <v>0.5142857142857142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V52" s="21">
        <f t="shared" si="35"/>
        <v>0.5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ht="14.25">
      <c r="A53" s="12">
        <v>16</v>
      </c>
      <c r="B53" s="12" t="s">
        <v>31</v>
      </c>
      <c r="C53" s="13">
        <v>98</v>
      </c>
      <c r="D53" s="12">
        <v>23</v>
      </c>
      <c r="E53" s="12">
        <v>20</v>
      </c>
      <c r="F53" s="12">
        <v>95</v>
      </c>
      <c r="G53" s="31">
        <v>16.07</v>
      </c>
      <c r="H53" s="24">
        <f t="shared" si="30"/>
        <v>140</v>
      </c>
      <c r="I53" s="13">
        <f t="shared" si="31"/>
        <v>98</v>
      </c>
      <c r="J53" s="33"/>
      <c r="K53" s="33"/>
      <c r="L53" s="27" t="s">
        <v>19</v>
      </c>
      <c r="M53" s="15">
        <f t="shared" si="32"/>
        <v>98</v>
      </c>
      <c r="N53">
        <f t="shared" si="33"/>
        <v>0</v>
      </c>
      <c r="P53" s="21">
        <f t="shared" si="34"/>
        <v>0.7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V53" s="21">
        <f t="shared" si="35"/>
        <v>0.6785714285714286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ht="14.25">
      <c r="A54" s="12">
        <v>16</v>
      </c>
      <c r="B54" s="12" t="s">
        <v>31</v>
      </c>
      <c r="C54" s="13">
        <v>73</v>
      </c>
      <c r="D54" s="12">
        <v>12</v>
      </c>
      <c r="E54" s="12">
        <v>14</v>
      </c>
      <c r="F54" s="12">
        <v>75</v>
      </c>
      <c r="G54" s="31">
        <v>16.15</v>
      </c>
      <c r="H54" s="24">
        <f t="shared" si="30"/>
        <v>140</v>
      </c>
      <c r="I54" s="13">
        <f t="shared" si="31"/>
        <v>75</v>
      </c>
      <c r="J54" s="33">
        <f aca="true" t="shared" si="36" ref="J54:J64">7.5/8*SUM(I51:I58)</f>
        <v>649.6875</v>
      </c>
      <c r="K54" s="33">
        <f>7.5/8*SUM(F51:F58)</f>
        <v>632.8125</v>
      </c>
      <c r="L54" s="27" t="s">
        <v>19</v>
      </c>
      <c r="M54" s="15">
        <f t="shared" si="32"/>
        <v>73</v>
      </c>
      <c r="N54">
        <f t="shared" si="33"/>
        <v>0</v>
      </c>
      <c r="P54" s="21">
        <f t="shared" si="34"/>
        <v>0.5357142857142857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V54" s="21">
        <f t="shared" si="35"/>
        <v>0.5357142857142857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4.25">
      <c r="A55" s="12">
        <v>16</v>
      </c>
      <c r="B55" s="12">
        <v>1</v>
      </c>
      <c r="C55" s="13">
        <v>86</v>
      </c>
      <c r="D55" s="12">
        <v>20</v>
      </c>
      <c r="E55" s="12">
        <v>24</v>
      </c>
      <c r="F55" s="12">
        <v>90</v>
      </c>
      <c r="G55" s="31">
        <v>16.23</v>
      </c>
      <c r="H55" s="24">
        <f t="shared" si="30"/>
        <v>140</v>
      </c>
      <c r="I55" s="13">
        <f t="shared" si="31"/>
        <v>90</v>
      </c>
      <c r="J55" s="33">
        <f t="shared" si="36"/>
        <v>637.5</v>
      </c>
      <c r="K55" s="33">
        <f aca="true" t="shared" si="37" ref="K55:K64">7.5/8*SUM(F52:F59)</f>
        <v>616.875</v>
      </c>
      <c r="L55" s="27" t="s">
        <v>19</v>
      </c>
      <c r="M55" s="15">
        <f t="shared" si="32"/>
        <v>86</v>
      </c>
      <c r="N55">
        <f t="shared" si="33"/>
        <v>0</v>
      </c>
      <c r="P55" s="21">
        <f t="shared" si="34"/>
        <v>0.6428571428571429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V55" s="21">
        <f t="shared" si="35"/>
        <v>0.6428571428571429</v>
      </c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ht="14.25">
      <c r="A56" s="12">
        <v>16</v>
      </c>
      <c r="B56" s="12">
        <v>15</v>
      </c>
      <c r="C56" s="13">
        <v>75</v>
      </c>
      <c r="D56" s="12">
        <v>20</v>
      </c>
      <c r="E56" s="12">
        <v>15</v>
      </c>
      <c r="F56" s="12">
        <v>70</v>
      </c>
      <c r="G56" s="31">
        <v>16.3</v>
      </c>
      <c r="H56" s="24">
        <f t="shared" si="30"/>
        <v>140</v>
      </c>
      <c r="I56" s="13">
        <f t="shared" si="31"/>
        <v>75</v>
      </c>
      <c r="J56" s="33">
        <f t="shared" si="36"/>
        <v>626.25</v>
      </c>
      <c r="K56" s="33">
        <f t="shared" si="37"/>
        <v>599.0625</v>
      </c>
      <c r="L56" s="27" t="s">
        <v>18</v>
      </c>
      <c r="M56" s="15">
        <f t="shared" si="32"/>
        <v>75</v>
      </c>
      <c r="N56">
        <f t="shared" si="33"/>
        <v>0</v>
      </c>
      <c r="P56" s="21">
        <f t="shared" si="34"/>
        <v>0.5357142857142857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V56" s="21">
        <f t="shared" si="35"/>
        <v>0.5</v>
      </c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4.25">
      <c r="A57" s="12">
        <v>16</v>
      </c>
      <c r="B57" s="12">
        <v>1</v>
      </c>
      <c r="C57" s="13">
        <v>100</v>
      </c>
      <c r="D57" s="12">
        <v>18</v>
      </c>
      <c r="E57" s="12">
        <v>28</v>
      </c>
      <c r="F57" s="12">
        <v>110</v>
      </c>
      <c r="G57" s="31">
        <v>16.4</v>
      </c>
      <c r="H57" s="24">
        <f t="shared" si="30"/>
        <v>140</v>
      </c>
      <c r="I57" s="13">
        <f t="shared" si="31"/>
        <v>110</v>
      </c>
      <c r="J57" s="33">
        <f t="shared" si="36"/>
        <v>607.5</v>
      </c>
      <c r="K57" s="33">
        <f t="shared" si="37"/>
        <v>577.5</v>
      </c>
      <c r="L57" s="27" t="s">
        <v>20</v>
      </c>
      <c r="M57" s="15">
        <f t="shared" si="32"/>
        <v>100</v>
      </c>
      <c r="N57">
        <f t="shared" si="33"/>
        <v>0</v>
      </c>
      <c r="P57" s="21">
        <f t="shared" si="34"/>
        <v>0.7857142857142857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V57" s="21">
        <f t="shared" si="35"/>
        <v>0.7857142857142857</v>
      </c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ht="14.25">
      <c r="A58" s="12">
        <v>16</v>
      </c>
      <c r="B58" s="12">
        <v>1</v>
      </c>
      <c r="C58" s="13">
        <v>53</v>
      </c>
      <c r="D58" s="12">
        <v>15</v>
      </c>
      <c r="E58" s="12">
        <v>22</v>
      </c>
      <c r="F58" s="12">
        <v>60</v>
      </c>
      <c r="G58" s="31">
        <v>16.47</v>
      </c>
      <c r="H58" s="24">
        <f t="shared" si="30"/>
        <v>140</v>
      </c>
      <c r="I58" s="13">
        <f t="shared" si="31"/>
        <v>60</v>
      </c>
      <c r="J58" s="33">
        <f t="shared" si="36"/>
        <v>640.3125</v>
      </c>
      <c r="K58" s="33">
        <f t="shared" si="37"/>
        <v>586.875</v>
      </c>
      <c r="L58" s="27" t="s">
        <v>19</v>
      </c>
      <c r="M58" s="15">
        <f t="shared" si="32"/>
        <v>53</v>
      </c>
      <c r="N58">
        <f t="shared" si="33"/>
        <v>0</v>
      </c>
      <c r="P58" s="21">
        <f t="shared" si="34"/>
        <v>0.42857142857142855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V58" s="21">
        <f t="shared" si="35"/>
        <v>0.42857142857142855</v>
      </c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ht="14.25">
      <c r="A59" s="12">
        <v>16</v>
      </c>
      <c r="B59" s="12" t="s">
        <v>31</v>
      </c>
      <c r="C59" s="13">
        <v>100</v>
      </c>
      <c r="D59" s="12">
        <v>30</v>
      </c>
      <c r="E59" s="12">
        <v>18</v>
      </c>
      <c r="F59" s="12">
        <v>88</v>
      </c>
      <c r="G59" s="31">
        <v>16.58</v>
      </c>
      <c r="H59" s="24">
        <f t="shared" si="30"/>
        <v>140</v>
      </c>
      <c r="I59" s="13">
        <f t="shared" si="31"/>
        <v>100</v>
      </c>
      <c r="J59" s="33">
        <f t="shared" si="36"/>
        <v>617.8125</v>
      </c>
      <c r="K59" s="33">
        <f t="shared" si="37"/>
        <v>554.0625</v>
      </c>
      <c r="L59" s="27" t="s">
        <v>22</v>
      </c>
      <c r="M59" s="15">
        <f t="shared" si="32"/>
        <v>100</v>
      </c>
      <c r="N59">
        <f t="shared" si="33"/>
        <v>0</v>
      </c>
      <c r="P59" s="21">
        <f t="shared" si="34"/>
        <v>0.7142857142857143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V59" s="21">
        <f t="shared" si="35"/>
        <v>0.6285714285714286</v>
      </c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ht="14.25">
      <c r="A60" s="12">
        <v>16</v>
      </c>
      <c r="B60" s="12">
        <v>1</v>
      </c>
      <c r="C60" s="13">
        <v>60</v>
      </c>
      <c r="D60" s="12">
        <v>16</v>
      </c>
      <c r="E60" s="12">
        <v>7</v>
      </c>
      <c r="F60" s="12">
        <v>51</v>
      </c>
      <c r="G60" s="31">
        <v>17.04</v>
      </c>
      <c r="H60" s="24">
        <f t="shared" si="30"/>
        <v>140</v>
      </c>
      <c r="I60" s="13">
        <f t="shared" si="31"/>
        <v>60</v>
      </c>
      <c r="J60" s="33">
        <f t="shared" si="36"/>
        <v>636.5625</v>
      </c>
      <c r="K60" s="33">
        <f t="shared" si="37"/>
        <v>577.5</v>
      </c>
      <c r="L60" s="27" t="s">
        <v>20</v>
      </c>
      <c r="M60" s="15">
        <f t="shared" si="32"/>
        <v>60</v>
      </c>
      <c r="N60">
        <f t="shared" si="33"/>
        <v>0</v>
      </c>
      <c r="P60" s="21">
        <f t="shared" si="34"/>
        <v>0.42857142857142855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V60" s="21">
        <f t="shared" si="35"/>
        <v>0.36428571428571427</v>
      </c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4.25">
      <c r="A61" s="12">
        <v>16</v>
      </c>
      <c r="B61" s="12" t="s">
        <v>31</v>
      </c>
      <c r="C61" s="13">
        <v>78</v>
      </c>
      <c r="D61" s="12">
        <v>23</v>
      </c>
      <c r="E61" s="12">
        <v>17</v>
      </c>
      <c r="F61" s="12">
        <v>72</v>
      </c>
      <c r="G61" s="31">
        <v>17.13</v>
      </c>
      <c r="H61" s="24">
        <f t="shared" si="30"/>
        <v>140</v>
      </c>
      <c r="I61" s="13">
        <f t="shared" si="31"/>
        <v>78</v>
      </c>
      <c r="J61" s="33">
        <f t="shared" si="36"/>
        <v>636.5625</v>
      </c>
      <c r="K61" s="33">
        <f t="shared" si="37"/>
        <v>577.5</v>
      </c>
      <c r="L61" s="27" t="s">
        <v>21</v>
      </c>
      <c r="M61" s="15">
        <f t="shared" si="32"/>
        <v>78</v>
      </c>
      <c r="N61">
        <f t="shared" si="33"/>
        <v>0</v>
      </c>
      <c r="P61" s="21">
        <f t="shared" si="34"/>
        <v>0.5571428571428572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V61" s="21">
        <f t="shared" si="35"/>
        <v>0.5142857142857142</v>
      </c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ht="14.25">
      <c r="A62" s="12">
        <v>16</v>
      </c>
      <c r="B62" s="12">
        <v>1</v>
      </c>
      <c r="C62" s="13">
        <v>110</v>
      </c>
      <c r="D62" s="12">
        <v>45</v>
      </c>
      <c r="E62" s="12">
        <v>20</v>
      </c>
      <c r="F62" s="12">
        <v>85</v>
      </c>
      <c r="G62" s="31">
        <v>17.19</v>
      </c>
      <c r="H62" s="24">
        <f aca="true" t="shared" si="38" ref="H62:H68">IF(B62=1,140,IF(B62=2,140,IF(B62="W",140,IF(B62="K",140,IF(B62=15,140,IF(B62="Kb",90,IF(B62="KbN",90,140)))))))</f>
        <v>140</v>
      </c>
      <c r="I62" s="13">
        <f aca="true" t="shared" si="39" ref="I62:I68">MAX(C62,F62)</f>
        <v>110</v>
      </c>
      <c r="J62" s="33">
        <f t="shared" si="36"/>
        <v>612.1875</v>
      </c>
      <c r="K62" s="33">
        <f t="shared" si="37"/>
        <v>551.25</v>
      </c>
      <c r="L62" s="27" t="s">
        <v>19</v>
      </c>
      <c r="M62" s="15">
        <f aca="true" t="shared" si="40" ref="M62:M68">F62-E62+D62</f>
        <v>110</v>
      </c>
      <c r="N62">
        <f aca="true" t="shared" si="41" ref="N62:N68">IF(M62-C62=0,0,"chyba")</f>
        <v>0</v>
      </c>
      <c r="P62" s="21">
        <f aca="true" t="shared" si="42" ref="P62:P68">I62/H62</f>
        <v>0.7857142857142857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V62" s="21">
        <f aca="true" t="shared" si="43" ref="AV62:AV68">F62/H62</f>
        <v>0.6071428571428571</v>
      </c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4.25">
      <c r="A63" s="12">
        <v>16</v>
      </c>
      <c r="B63" s="12" t="s">
        <v>31</v>
      </c>
      <c r="C63" s="13">
        <v>66</v>
      </c>
      <c r="D63" s="12">
        <v>18</v>
      </c>
      <c r="E63" s="12">
        <v>7</v>
      </c>
      <c r="F63" s="12">
        <v>55</v>
      </c>
      <c r="G63" s="31">
        <v>17.28</v>
      </c>
      <c r="H63" s="24">
        <f t="shared" si="38"/>
        <v>140</v>
      </c>
      <c r="I63" s="13">
        <f t="shared" si="39"/>
        <v>66</v>
      </c>
      <c r="J63" s="33">
        <f t="shared" si="36"/>
        <v>556.875</v>
      </c>
      <c r="K63" s="33">
        <f t="shared" si="37"/>
        <v>497.8125</v>
      </c>
      <c r="L63" s="27" t="s">
        <v>20</v>
      </c>
      <c r="M63" s="15">
        <f t="shared" si="40"/>
        <v>66</v>
      </c>
      <c r="N63">
        <f t="shared" si="41"/>
        <v>0</v>
      </c>
      <c r="P63" s="21">
        <f t="shared" si="42"/>
        <v>0.4714285714285714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V63" s="21">
        <f t="shared" si="43"/>
        <v>0.39285714285714285</v>
      </c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14.25">
      <c r="A64" s="12">
        <v>16</v>
      </c>
      <c r="B64" s="12">
        <v>1</v>
      </c>
      <c r="C64" s="13">
        <v>80</v>
      </c>
      <c r="D64" s="12">
        <v>15</v>
      </c>
      <c r="E64" s="12">
        <v>30</v>
      </c>
      <c r="F64" s="12">
        <v>95</v>
      </c>
      <c r="G64" s="31">
        <v>17.37</v>
      </c>
      <c r="H64" s="24">
        <f t="shared" si="38"/>
        <v>140</v>
      </c>
      <c r="I64" s="13">
        <f t="shared" si="39"/>
        <v>95</v>
      </c>
      <c r="J64" s="33">
        <f t="shared" si="36"/>
        <v>559.6875</v>
      </c>
      <c r="K64" s="33">
        <f t="shared" si="37"/>
        <v>491.25</v>
      </c>
      <c r="L64" s="27" t="s">
        <v>21</v>
      </c>
      <c r="M64" s="15">
        <f t="shared" si="40"/>
        <v>80</v>
      </c>
      <c r="N64">
        <f t="shared" si="41"/>
        <v>0</v>
      </c>
      <c r="P64" s="21">
        <f t="shared" si="42"/>
        <v>0.6785714285714286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V64" s="21">
        <f t="shared" si="43"/>
        <v>0.6785714285714286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ht="14.25">
      <c r="A65" s="12">
        <v>16</v>
      </c>
      <c r="B65" s="12">
        <v>1</v>
      </c>
      <c r="C65" s="13">
        <v>100</v>
      </c>
      <c r="D65" s="12">
        <v>25</v>
      </c>
      <c r="E65" s="12">
        <v>35</v>
      </c>
      <c r="F65" s="12">
        <v>110</v>
      </c>
      <c r="G65" s="31">
        <v>17.52</v>
      </c>
      <c r="H65" s="24">
        <f t="shared" si="38"/>
        <v>140</v>
      </c>
      <c r="I65" s="13">
        <f t="shared" si="39"/>
        <v>110</v>
      </c>
      <c r="J65" s="33"/>
      <c r="K65" s="33"/>
      <c r="L65" s="27" t="s">
        <v>32</v>
      </c>
      <c r="M65" s="15">
        <f t="shared" si="40"/>
        <v>100</v>
      </c>
      <c r="N65">
        <f t="shared" si="41"/>
        <v>0</v>
      </c>
      <c r="P65" s="21">
        <f t="shared" si="42"/>
        <v>0.7857142857142857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V65" s="21">
        <f t="shared" si="43"/>
        <v>0.7857142857142857</v>
      </c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ht="14.25">
      <c r="A66" s="12">
        <v>16</v>
      </c>
      <c r="B66" s="12" t="s">
        <v>31</v>
      </c>
      <c r="C66" s="13">
        <v>34</v>
      </c>
      <c r="D66" s="12">
        <v>9</v>
      </c>
      <c r="E66" s="12">
        <v>7</v>
      </c>
      <c r="F66" s="12">
        <v>32</v>
      </c>
      <c r="G66" s="31">
        <v>17.55</v>
      </c>
      <c r="H66" s="24">
        <f t="shared" si="38"/>
        <v>140</v>
      </c>
      <c r="I66" s="13">
        <f t="shared" si="39"/>
        <v>34</v>
      </c>
      <c r="J66" s="33"/>
      <c r="K66" s="33"/>
      <c r="L66" s="27" t="s">
        <v>25</v>
      </c>
      <c r="M66" s="15">
        <f t="shared" si="40"/>
        <v>34</v>
      </c>
      <c r="N66">
        <f t="shared" si="41"/>
        <v>0</v>
      </c>
      <c r="P66" s="21">
        <f t="shared" si="42"/>
        <v>0.24285714285714285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V66" s="21">
        <f t="shared" si="43"/>
        <v>0.22857142857142856</v>
      </c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1:78" ht="14.25">
      <c r="A67" s="12">
        <v>16</v>
      </c>
      <c r="B67" s="12">
        <v>1</v>
      </c>
      <c r="C67" s="13">
        <v>41</v>
      </c>
      <c r="D67" s="12">
        <v>20</v>
      </c>
      <c r="E67" s="12">
        <v>10</v>
      </c>
      <c r="F67" s="12">
        <v>31</v>
      </c>
      <c r="G67" s="31">
        <v>17.59</v>
      </c>
      <c r="H67" s="24">
        <f t="shared" si="38"/>
        <v>140</v>
      </c>
      <c r="I67" s="13">
        <f t="shared" si="39"/>
        <v>41</v>
      </c>
      <c r="J67" s="33"/>
      <c r="K67" s="33"/>
      <c r="L67" s="27" t="s">
        <v>19</v>
      </c>
      <c r="M67" s="15">
        <f t="shared" si="40"/>
        <v>41</v>
      </c>
      <c r="N67">
        <f t="shared" si="41"/>
        <v>0</v>
      </c>
      <c r="P67" s="21">
        <f t="shared" si="42"/>
        <v>0.29285714285714287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V67" s="21">
        <f t="shared" si="43"/>
        <v>0.22142857142857142</v>
      </c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ht="14.25">
      <c r="A68" s="12">
        <v>16</v>
      </c>
      <c r="B68" s="12">
        <v>1</v>
      </c>
      <c r="C68" s="13">
        <v>63</v>
      </c>
      <c r="D68" s="12">
        <v>25</v>
      </c>
      <c r="E68" s="12">
        <v>6</v>
      </c>
      <c r="F68" s="12">
        <v>44</v>
      </c>
      <c r="G68" s="31">
        <v>18.07</v>
      </c>
      <c r="H68" s="24">
        <f t="shared" si="38"/>
        <v>140</v>
      </c>
      <c r="I68" s="13">
        <f t="shared" si="39"/>
        <v>63</v>
      </c>
      <c r="J68" s="33"/>
      <c r="K68" s="33"/>
      <c r="L68" s="27" t="s">
        <v>19</v>
      </c>
      <c r="M68" s="15">
        <f t="shared" si="40"/>
        <v>63</v>
      </c>
      <c r="N68">
        <f t="shared" si="41"/>
        <v>0</v>
      </c>
      <c r="P68" s="21">
        <f t="shared" si="42"/>
        <v>0.45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V68" s="21">
        <f t="shared" si="43"/>
        <v>0.3142857142857143</v>
      </c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3"/>
      <c r="BR68" s="23"/>
      <c r="BS68" s="23"/>
      <c r="BT68" s="23"/>
      <c r="BU68" s="23"/>
      <c r="BV68" s="23"/>
      <c r="BW68" s="23"/>
      <c r="BX68" s="23"/>
      <c r="BY68" s="23"/>
      <c r="BZ68" s="23"/>
    </row>
    <row r="69" spans="1:78" ht="14.25">
      <c r="A69" s="12"/>
      <c r="B69" s="12"/>
      <c r="C69" s="13"/>
      <c r="D69" s="12"/>
      <c r="E69" s="12"/>
      <c r="F69" s="12"/>
      <c r="G69" s="12"/>
      <c r="H69" s="14"/>
      <c r="I69" s="13"/>
      <c r="J69" s="33"/>
      <c r="K69" s="33"/>
      <c r="L69" s="27"/>
      <c r="M69" s="15"/>
      <c r="P69" s="2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ht="14.25">
      <c r="A70" s="12" t="s">
        <v>17</v>
      </c>
      <c r="B70" s="12"/>
      <c r="C70" s="12">
        <f>SUM(C51:C68)</f>
        <v>1402</v>
      </c>
      <c r="D70" s="12">
        <f>SUM(D51:D68)</f>
        <v>376</v>
      </c>
      <c r="E70" s="12">
        <f>SUM(E51:E68)</f>
        <v>312</v>
      </c>
      <c r="F70" s="12">
        <f>SUM(F51:F68)</f>
        <v>1338</v>
      </c>
      <c r="G70" s="12"/>
      <c r="H70" s="12">
        <f>SUM(H51:H68)</f>
        <v>2520</v>
      </c>
      <c r="I70" s="12">
        <f>SUM(I51:I68)</f>
        <v>1450</v>
      </c>
      <c r="J70" s="34"/>
      <c r="K70" s="34"/>
      <c r="L70" s="27"/>
      <c r="M70" s="15">
        <f>F70-E70+D70</f>
        <v>1402</v>
      </c>
      <c r="N70">
        <f>IF(M70-C70=0,0,"chyba")</f>
        <v>0</v>
      </c>
      <c r="P70" s="21">
        <f>I70/H70</f>
        <v>0.5753968253968254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V70" s="21">
        <f>F70/H70</f>
        <v>0.530952380952381</v>
      </c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3"/>
      <c r="BR70" s="23"/>
      <c r="BS70" s="23"/>
      <c r="BT70" s="23"/>
      <c r="BU70" s="23"/>
      <c r="BV70" s="23"/>
      <c r="BW70" s="23"/>
      <c r="BX70" s="23"/>
      <c r="BY70" s="23"/>
      <c r="BZ70" s="23"/>
    </row>
    <row r="71" spans="10:11" ht="14.25">
      <c r="J71" s="35"/>
      <c r="K71" s="35"/>
    </row>
    <row r="72" spans="1:78" ht="14.25">
      <c r="A72" s="12">
        <v>22</v>
      </c>
      <c r="B72" s="12">
        <v>1</v>
      </c>
      <c r="C72" s="13">
        <v>135</v>
      </c>
      <c r="D72" s="12">
        <v>30</v>
      </c>
      <c r="E72" s="12">
        <v>20</v>
      </c>
      <c r="F72" s="12">
        <v>125</v>
      </c>
      <c r="G72" s="31">
        <v>15.56</v>
      </c>
      <c r="H72" s="24">
        <f aca="true" t="shared" si="44" ref="H72:H92">IF(B72=1,140,IF(B72=2,140,IF(B72="W",140,IF(B72="K",140,IF(B72=15,140,IF(B72="Kb",90,IF(B72="KbN",90,140)))))))</f>
        <v>140</v>
      </c>
      <c r="I72" s="13">
        <f aca="true" t="shared" si="45" ref="I72:I92">MAX(C72,F72)</f>
        <v>135</v>
      </c>
      <c r="J72" s="33"/>
      <c r="K72" s="33"/>
      <c r="L72" s="27" t="s">
        <v>24</v>
      </c>
      <c r="M72" s="15">
        <f aca="true" t="shared" si="46" ref="M72:M92">F72-E72+D72</f>
        <v>135</v>
      </c>
      <c r="N72">
        <f aca="true" t="shared" si="47" ref="N72:N92">IF(M72-C72=0,0,"chyba")</f>
        <v>0</v>
      </c>
      <c r="P72" s="21">
        <f aca="true" t="shared" si="48" ref="P72:P92">I72/H72</f>
        <v>0.9642857142857143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V72" s="21">
        <f aca="true" t="shared" si="49" ref="AV72:AV92">F72/H72</f>
        <v>0.8928571428571429</v>
      </c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ht="14.25">
      <c r="A73" s="12">
        <v>22</v>
      </c>
      <c r="B73" s="12">
        <v>15</v>
      </c>
      <c r="C73" s="13">
        <v>66</v>
      </c>
      <c r="D73" s="12">
        <v>12</v>
      </c>
      <c r="E73" s="12">
        <v>2</v>
      </c>
      <c r="F73" s="12">
        <v>56</v>
      </c>
      <c r="G73" s="31">
        <v>15.57</v>
      </c>
      <c r="H73" s="24">
        <f t="shared" si="44"/>
        <v>140</v>
      </c>
      <c r="I73" s="13">
        <f t="shared" si="45"/>
        <v>66</v>
      </c>
      <c r="J73" s="33"/>
      <c r="K73" s="33"/>
      <c r="L73" s="27" t="s">
        <v>21</v>
      </c>
      <c r="M73" s="15">
        <f t="shared" si="46"/>
        <v>66</v>
      </c>
      <c r="N73">
        <f t="shared" si="47"/>
        <v>0</v>
      </c>
      <c r="P73" s="21">
        <f t="shared" si="48"/>
        <v>0.4714285714285714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V73" s="21">
        <f t="shared" si="49"/>
        <v>0.4</v>
      </c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4.25">
      <c r="A74" s="12">
        <v>22</v>
      </c>
      <c r="B74" s="12">
        <v>15</v>
      </c>
      <c r="C74" s="13">
        <v>72</v>
      </c>
      <c r="D74" s="12">
        <v>12</v>
      </c>
      <c r="E74" s="12">
        <v>10</v>
      </c>
      <c r="F74" s="12">
        <v>70</v>
      </c>
      <c r="G74" s="31">
        <v>16.01</v>
      </c>
      <c r="H74" s="24">
        <f t="shared" si="44"/>
        <v>140</v>
      </c>
      <c r="I74" s="13">
        <f t="shared" si="45"/>
        <v>72</v>
      </c>
      <c r="J74" s="33"/>
      <c r="K74" s="33"/>
      <c r="L74" s="27" t="s">
        <v>21</v>
      </c>
      <c r="M74" s="15">
        <f t="shared" si="46"/>
        <v>72</v>
      </c>
      <c r="N74">
        <f t="shared" si="47"/>
        <v>0</v>
      </c>
      <c r="P74" s="21">
        <f t="shared" si="48"/>
        <v>0.5142857142857142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V74" s="21">
        <f t="shared" si="49"/>
        <v>0.5</v>
      </c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ht="14.25">
      <c r="A75" s="12">
        <v>22</v>
      </c>
      <c r="B75" s="12">
        <v>1</v>
      </c>
      <c r="C75" s="13">
        <v>98</v>
      </c>
      <c r="D75" s="12">
        <v>14</v>
      </c>
      <c r="E75" s="12">
        <v>11</v>
      </c>
      <c r="F75" s="12">
        <v>95</v>
      </c>
      <c r="G75" s="31">
        <v>16.04</v>
      </c>
      <c r="H75" s="24">
        <f t="shared" si="44"/>
        <v>140</v>
      </c>
      <c r="I75" s="13">
        <f t="shared" si="45"/>
        <v>98</v>
      </c>
      <c r="J75" s="33"/>
      <c r="K75" s="33"/>
      <c r="L75" s="27" t="s">
        <v>20</v>
      </c>
      <c r="M75" s="15">
        <f t="shared" si="46"/>
        <v>98</v>
      </c>
      <c r="N75">
        <f t="shared" si="47"/>
        <v>0</v>
      </c>
      <c r="P75" s="21">
        <f t="shared" si="48"/>
        <v>0.7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V75" s="21">
        <f t="shared" si="49"/>
        <v>0.6785714285714286</v>
      </c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ht="14.25">
      <c r="A76" s="12">
        <v>22</v>
      </c>
      <c r="B76" s="12">
        <v>1</v>
      </c>
      <c r="C76" s="13">
        <v>100</v>
      </c>
      <c r="D76" s="12">
        <v>15</v>
      </c>
      <c r="E76" s="12">
        <v>15</v>
      </c>
      <c r="F76" s="12">
        <v>100</v>
      </c>
      <c r="G76" s="31">
        <v>16.1</v>
      </c>
      <c r="H76" s="24">
        <f t="shared" si="44"/>
        <v>140</v>
      </c>
      <c r="I76" s="13">
        <f t="shared" si="45"/>
        <v>100</v>
      </c>
      <c r="J76" s="33"/>
      <c r="K76" s="33"/>
      <c r="L76" s="27" t="s">
        <v>22</v>
      </c>
      <c r="M76" s="15">
        <f t="shared" si="46"/>
        <v>100</v>
      </c>
      <c r="N76">
        <f t="shared" si="47"/>
        <v>0</v>
      </c>
      <c r="P76" s="21">
        <f t="shared" si="48"/>
        <v>0.7142857142857143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V76" s="21">
        <f t="shared" si="49"/>
        <v>0.7142857142857143</v>
      </c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ht="14.25">
      <c r="A77" s="12">
        <v>22</v>
      </c>
      <c r="B77" s="12">
        <v>1</v>
      </c>
      <c r="C77" s="13">
        <v>94</v>
      </c>
      <c r="D77" s="12">
        <v>22</v>
      </c>
      <c r="E77" s="12">
        <v>13</v>
      </c>
      <c r="F77" s="12">
        <v>85</v>
      </c>
      <c r="G77" s="31">
        <v>16.13</v>
      </c>
      <c r="H77" s="24">
        <f t="shared" si="44"/>
        <v>140</v>
      </c>
      <c r="I77" s="13">
        <f t="shared" si="45"/>
        <v>94</v>
      </c>
      <c r="J77" s="33"/>
      <c r="K77" s="33"/>
      <c r="L77" s="27" t="s">
        <v>21</v>
      </c>
      <c r="M77" s="15">
        <f t="shared" si="46"/>
        <v>94</v>
      </c>
      <c r="N77">
        <f t="shared" si="47"/>
        <v>0</v>
      </c>
      <c r="P77" s="21">
        <f t="shared" si="48"/>
        <v>0.6714285714285714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V77" s="21">
        <f t="shared" si="49"/>
        <v>0.6071428571428571</v>
      </c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ht="14.25">
      <c r="A78" s="12">
        <v>22</v>
      </c>
      <c r="B78" s="12">
        <v>1</v>
      </c>
      <c r="C78" s="13">
        <v>103</v>
      </c>
      <c r="D78" s="12">
        <v>18</v>
      </c>
      <c r="E78" s="12">
        <v>20</v>
      </c>
      <c r="F78" s="12">
        <v>105</v>
      </c>
      <c r="G78" s="31">
        <v>16.18</v>
      </c>
      <c r="H78" s="24">
        <f t="shared" si="44"/>
        <v>140</v>
      </c>
      <c r="I78" s="13">
        <f t="shared" si="45"/>
        <v>105</v>
      </c>
      <c r="J78" s="33"/>
      <c r="K78" s="33"/>
      <c r="L78" s="27" t="s">
        <v>22</v>
      </c>
      <c r="M78" s="15">
        <f t="shared" si="46"/>
        <v>103</v>
      </c>
      <c r="N78">
        <f t="shared" si="47"/>
        <v>0</v>
      </c>
      <c r="P78" s="21">
        <f t="shared" si="48"/>
        <v>0.75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V78" s="21">
        <f t="shared" si="49"/>
        <v>0.75</v>
      </c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ht="14.25">
      <c r="A79" s="12">
        <v>22</v>
      </c>
      <c r="B79" s="12">
        <v>15</v>
      </c>
      <c r="C79" s="13">
        <v>81</v>
      </c>
      <c r="D79" s="12">
        <v>20</v>
      </c>
      <c r="E79" s="12">
        <v>11</v>
      </c>
      <c r="F79" s="12">
        <v>72</v>
      </c>
      <c r="G79" s="31">
        <v>16.2</v>
      </c>
      <c r="H79" s="24">
        <f t="shared" si="44"/>
        <v>140</v>
      </c>
      <c r="I79" s="13">
        <f t="shared" si="45"/>
        <v>81</v>
      </c>
      <c r="J79" s="33">
        <f>SUM(I72:I86)</f>
        <v>1489</v>
      </c>
      <c r="K79" s="33">
        <f>SUM(F72:F86)</f>
        <v>1401</v>
      </c>
      <c r="L79" s="27" t="s">
        <v>20</v>
      </c>
      <c r="M79" s="15">
        <f t="shared" si="46"/>
        <v>81</v>
      </c>
      <c r="N79">
        <f t="shared" si="47"/>
        <v>0</v>
      </c>
      <c r="P79" s="21">
        <f t="shared" si="48"/>
        <v>0.5785714285714286</v>
      </c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V79" s="21">
        <f t="shared" si="49"/>
        <v>0.5142857142857142</v>
      </c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ht="14.25">
      <c r="A80" s="12">
        <v>22</v>
      </c>
      <c r="B80" s="12">
        <v>1</v>
      </c>
      <c r="C80" s="13">
        <v>148</v>
      </c>
      <c r="D80" s="12">
        <v>40</v>
      </c>
      <c r="E80" s="12">
        <v>17</v>
      </c>
      <c r="F80" s="12">
        <v>125</v>
      </c>
      <c r="G80" s="31">
        <v>16.26</v>
      </c>
      <c r="H80" s="24">
        <f t="shared" si="44"/>
        <v>140</v>
      </c>
      <c r="I80" s="13">
        <f t="shared" si="45"/>
        <v>148</v>
      </c>
      <c r="J80" s="33">
        <f aca="true" t="shared" si="50" ref="J80:J99">SUM(I73:I87)</f>
        <v>1435</v>
      </c>
      <c r="K80" s="33">
        <f aca="true" t="shared" si="51" ref="K80:K99">SUM(F73:F87)</f>
        <v>1347</v>
      </c>
      <c r="L80" s="27" t="s">
        <v>22</v>
      </c>
      <c r="M80" s="15">
        <f t="shared" si="46"/>
        <v>148</v>
      </c>
      <c r="N80">
        <f t="shared" si="47"/>
        <v>0</v>
      </c>
      <c r="P80" s="21">
        <f t="shared" si="48"/>
        <v>1.0571428571428572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V80" s="21">
        <f t="shared" si="49"/>
        <v>0.8928571428571429</v>
      </c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ht="14.25">
      <c r="A81" s="12">
        <v>22</v>
      </c>
      <c r="B81" s="12">
        <v>15</v>
      </c>
      <c r="C81" s="13">
        <v>72</v>
      </c>
      <c r="D81" s="12">
        <v>15</v>
      </c>
      <c r="E81" s="12">
        <v>13</v>
      </c>
      <c r="F81" s="12">
        <v>70</v>
      </c>
      <c r="G81" s="31">
        <v>16.28</v>
      </c>
      <c r="H81" s="24">
        <f t="shared" si="44"/>
        <v>140</v>
      </c>
      <c r="I81" s="13">
        <f t="shared" si="45"/>
        <v>72</v>
      </c>
      <c r="J81" s="33">
        <f t="shared" si="50"/>
        <v>1489</v>
      </c>
      <c r="K81" s="33">
        <f t="shared" si="51"/>
        <v>1406</v>
      </c>
      <c r="L81" s="27" t="s">
        <v>20</v>
      </c>
      <c r="M81" s="15">
        <f t="shared" si="46"/>
        <v>72</v>
      </c>
      <c r="N81">
        <f t="shared" si="47"/>
        <v>0</v>
      </c>
      <c r="P81" s="21">
        <f t="shared" si="48"/>
        <v>0.5142857142857142</v>
      </c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V81" s="21">
        <f t="shared" si="49"/>
        <v>0.5</v>
      </c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ht="14.25">
      <c r="A82" s="12">
        <v>22</v>
      </c>
      <c r="B82" s="12">
        <v>1</v>
      </c>
      <c r="C82" s="13">
        <v>135</v>
      </c>
      <c r="D82" s="12">
        <v>35</v>
      </c>
      <c r="E82" s="12">
        <v>40</v>
      </c>
      <c r="F82" s="12">
        <v>140</v>
      </c>
      <c r="G82" s="31">
        <v>16.36</v>
      </c>
      <c r="H82" s="24">
        <f t="shared" si="44"/>
        <v>140</v>
      </c>
      <c r="I82" s="13">
        <f t="shared" si="45"/>
        <v>140</v>
      </c>
      <c r="J82" s="33">
        <f t="shared" si="50"/>
        <v>1547</v>
      </c>
      <c r="K82" s="33">
        <f t="shared" si="51"/>
        <v>1466</v>
      </c>
      <c r="L82" s="27" t="s">
        <v>24</v>
      </c>
      <c r="M82" s="15">
        <f t="shared" si="46"/>
        <v>135</v>
      </c>
      <c r="N82">
        <f t="shared" si="47"/>
        <v>0</v>
      </c>
      <c r="P82" s="21">
        <f t="shared" si="48"/>
        <v>1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V82" s="21">
        <f t="shared" si="49"/>
        <v>1</v>
      </c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ht="14.25">
      <c r="A83" s="12">
        <v>22</v>
      </c>
      <c r="B83" s="12">
        <v>1</v>
      </c>
      <c r="C83" s="13">
        <v>57</v>
      </c>
      <c r="D83" s="12">
        <v>7</v>
      </c>
      <c r="E83" s="12">
        <v>13</v>
      </c>
      <c r="F83" s="12">
        <v>63</v>
      </c>
      <c r="G83" s="31">
        <v>16.37</v>
      </c>
      <c r="H83" s="24">
        <f t="shared" si="44"/>
        <v>140</v>
      </c>
      <c r="I83" s="13">
        <f t="shared" si="45"/>
        <v>63</v>
      </c>
      <c r="J83" s="33">
        <f t="shared" si="50"/>
        <v>1529</v>
      </c>
      <c r="K83" s="33">
        <f t="shared" si="51"/>
        <v>1451</v>
      </c>
      <c r="L83" s="27" t="s">
        <v>21</v>
      </c>
      <c r="M83" s="15">
        <f t="shared" si="46"/>
        <v>57</v>
      </c>
      <c r="N83">
        <f t="shared" si="47"/>
        <v>0</v>
      </c>
      <c r="P83" s="21">
        <f t="shared" si="48"/>
        <v>0.45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V83" s="21">
        <f t="shared" si="49"/>
        <v>0.45</v>
      </c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ht="14.25">
      <c r="A84" s="12">
        <v>22</v>
      </c>
      <c r="B84" s="12">
        <v>15</v>
      </c>
      <c r="C84" s="13">
        <v>135</v>
      </c>
      <c r="D84" s="12">
        <v>45</v>
      </c>
      <c r="E84" s="12">
        <v>25</v>
      </c>
      <c r="F84" s="12">
        <v>115</v>
      </c>
      <c r="G84" s="31">
        <v>16.43</v>
      </c>
      <c r="H84" s="24">
        <f t="shared" si="44"/>
        <v>140</v>
      </c>
      <c r="I84" s="13">
        <f t="shared" si="45"/>
        <v>135</v>
      </c>
      <c r="J84" s="33">
        <f t="shared" si="50"/>
        <v>1499</v>
      </c>
      <c r="K84" s="33">
        <f t="shared" si="51"/>
        <v>1421</v>
      </c>
      <c r="L84" s="27" t="s">
        <v>25</v>
      </c>
      <c r="M84" s="15">
        <f t="shared" si="46"/>
        <v>135</v>
      </c>
      <c r="N84">
        <f t="shared" si="47"/>
        <v>0</v>
      </c>
      <c r="P84" s="21">
        <f t="shared" si="48"/>
        <v>0.9642857142857143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V84" s="21">
        <f t="shared" si="49"/>
        <v>0.8214285714285714</v>
      </c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ht="14.25">
      <c r="A85" s="12">
        <v>22</v>
      </c>
      <c r="B85" s="12">
        <v>1</v>
      </c>
      <c r="C85" s="13">
        <v>77</v>
      </c>
      <c r="D85" s="12">
        <v>12</v>
      </c>
      <c r="E85" s="12">
        <v>20</v>
      </c>
      <c r="F85" s="12">
        <v>85</v>
      </c>
      <c r="G85" s="31">
        <v>16.44</v>
      </c>
      <c r="H85" s="24">
        <f t="shared" si="44"/>
        <v>140</v>
      </c>
      <c r="I85" s="13">
        <f t="shared" si="45"/>
        <v>85</v>
      </c>
      <c r="J85" s="33">
        <f t="shared" si="50"/>
        <v>1527</v>
      </c>
      <c r="K85" s="33">
        <f t="shared" si="51"/>
        <v>1446</v>
      </c>
      <c r="L85" s="27" t="s">
        <v>20</v>
      </c>
      <c r="M85" s="15">
        <f t="shared" si="46"/>
        <v>77</v>
      </c>
      <c r="N85">
        <f t="shared" si="47"/>
        <v>0</v>
      </c>
      <c r="P85" s="21">
        <f t="shared" si="48"/>
        <v>0.6071428571428571</v>
      </c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V85" s="21">
        <f t="shared" si="49"/>
        <v>0.6071428571428571</v>
      </c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ht="14.25">
      <c r="A86" s="12">
        <v>22</v>
      </c>
      <c r="B86" s="12">
        <v>1</v>
      </c>
      <c r="C86" s="13">
        <v>95</v>
      </c>
      <c r="D86" s="12">
        <v>30</v>
      </c>
      <c r="E86" s="12">
        <v>30</v>
      </c>
      <c r="F86" s="12">
        <v>95</v>
      </c>
      <c r="G86" s="31">
        <v>16.5</v>
      </c>
      <c r="H86" s="24">
        <f t="shared" si="44"/>
        <v>140</v>
      </c>
      <c r="I86" s="13">
        <f t="shared" si="45"/>
        <v>95</v>
      </c>
      <c r="J86" s="33">
        <f t="shared" si="50"/>
        <v>1517</v>
      </c>
      <c r="K86" s="33">
        <f t="shared" si="51"/>
        <v>1436</v>
      </c>
      <c r="L86" s="27" t="s">
        <v>22</v>
      </c>
      <c r="M86" s="15">
        <f t="shared" si="46"/>
        <v>95</v>
      </c>
      <c r="N86">
        <f t="shared" si="47"/>
        <v>0</v>
      </c>
      <c r="P86" s="21">
        <f t="shared" si="48"/>
        <v>0.6785714285714286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V86" s="21">
        <f t="shared" si="49"/>
        <v>0.6785714285714286</v>
      </c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ht="14.25">
      <c r="A87" s="12">
        <v>22</v>
      </c>
      <c r="B87" s="12">
        <v>15</v>
      </c>
      <c r="C87" s="13">
        <v>81</v>
      </c>
      <c r="D87" s="12">
        <v>20</v>
      </c>
      <c r="E87" s="12">
        <v>10</v>
      </c>
      <c r="F87" s="12">
        <v>71</v>
      </c>
      <c r="G87" s="31">
        <v>16.51</v>
      </c>
      <c r="H87" s="24">
        <f t="shared" si="44"/>
        <v>140</v>
      </c>
      <c r="I87" s="13">
        <f t="shared" si="45"/>
        <v>81</v>
      </c>
      <c r="J87" s="33">
        <f t="shared" si="50"/>
        <v>1526</v>
      </c>
      <c r="K87" s="33">
        <f t="shared" si="51"/>
        <v>1454</v>
      </c>
      <c r="L87" s="27" t="s">
        <v>19</v>
      </c>
      <c r="M87" s="15">
        <f t="shared" si="46"/>
        <v>81</v>
      </c>
      <c r="N87">
        <f t="shared" si="47"/>
        <v>0</v>
      </c>
      <c r="P87" s="21">
        <f t="shared" si="48"/>
        <v>0.5785714285714286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V87" s="21">
        <f t="shared" si="49"/>
        <v>0.5071428571428571</v>
      </c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ht="14.25">
      <c r="A88" s="12">
        <v>22</v>
      </c>
      <c r="B88" s="12">
        <v>1</v>
      </c>
      <c r="C88" s="13">
        <v>120</v>
      </c>
      <c r="D88" s="12">
        <v>20</v>
      </c>
      <c r="E88" s="12">
        <v>15</v>
      </c>
      <c r="F88" s="12">
        <v>115</v>
      </c>
      <c r="G88" s="31">
        <v>16.54</v>
      </c>
      <c r="H88" s="24">
        <f t="shared" si="44"/>
        <v>140</v>
      </c>
      <c r="I88" s="13">
        <f t="shared" si="45"/>
        <v>120</v>
      </c>
      <c r="J88" s="33">
        <f t="shared" si="50"/>
        <v>1458</v>
      </c>
      <c r="K88" s="33">
        <f t="shared" si="51"/>
        <v>1409</v>
      </c>
      <c r="L88" s="27" t="s">
        <v>18</v>
      </c>
      <c r="M88" s="15">
        <f t="shared" si="46"/>
        <v>120</v>
      </c>
      <c r="N88">
        <f t="shared" si="47"/>
        <v>0</v>
      </c>
      <c r="P88" s="21">
        <f t="shared" si="48"/>
        <v>0.8571428571428571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V88" s="21">
        <f t="shared" si="49"/>
        <v>0.8214285714285714</v>
      </c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ht="14.25">
      <c r="A89" s="12">
        <v>22</v>
      </c>
      <c r="B89" s="12">
        <v>15</v>
      </c>
      <c r="C89" s="13">
        <v>115</v>
      </c>
      <c r="D89" s="12">
        <v>20</v>
      </c>
      <c r="E89" s="12">
        <v>35</v>
      </c>
      <c r="F89" s="12">
        <v>130</v>
      </c>
      <c r="G89" s="31">
        <v>17.07</v>
      </c>
      <c r="H89" s="24">
        <f t="shared" si="44"/>
        <v>140</v>
      </c>
      <c r="I89" s="13">
        <f t="shared" si="45"/>
        <v>130</v>
      </c>
      <c r="J89" s="33">
        <f t="shared" si="50"/>
        <v>1508</v>
      </c>
      <c r="K89" s="33">
        <f t="shared" si="51"/>
        <v>1439</v>
      </c>
      <c r="L89" s="27" t="s">
        <v>34</v>
      </c>
      <c r="M89" s="15">
        <f t="shared" si="46"/>
        <v>115</v>
      </c>
      <c r="N89">
        <f t="shared" si="47"/>
        <v>0</v>
      </c>
      <c r="P89" s="21">
        <f t="shared" si="48"/>
        <v>0.9285714285714286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V89" s="21">
        <f t="shared" si="49"/>
        <v>0.9285714285714286</v>
      </c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ht="14.25">
      <c r="A90" s="12">
        <v>22</v>
      </c>
      <c r="B90" s="12">
        <v>1</v>
      </c>
      <c r="C90" s="13">
        <v>80</v>
      </c>
      <c r="D90" s="12">
        <v>10</v>
      </c>
      <c r="E90" s="12">
        <v>10</v>
      </c>
      <c r="F90" s="12">
        <v>80</v>
      </c>
      <c r="G90" s="31">
        <v>17.07</v>
      </c>
      <c r="H90" s="24">
        <f t="shared" si="44"/>
        <v>140</v>
      </c>
      <c r="I90" s="13">
        <f t="shared" si="45"/>
        <v>80</v>
      </c>
      <c r="J90" s="33">
        <f t="shared" si="50"/>
        <v>1433</v>
      </c>
      <c r="K90" s="33">
        <f t="shared" si="51"/>
        <v>1364</v>
      </c>
      <c r="L90" s="27" t="s">
        <v>25</v>
      </c>
      <c r="M90" s="15">
        <f t="shared" si="46"/>
        <v>80</v>
      </c>
      <c r="N90">
        <f t="shared" si="47"/>
        <v>0</v>
      </c>
      <c r="P90" s="21">
        <f t="shared" si="48"/>
        <v>0.5714285714285714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V90" s="21">
        <f t="shared" si="49"/>
        <v>0.5714285714285714</v>
      </c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ht="14.25">
      <c r="A91" s="12">
        <v>22</v>
      </c>
      <c r="B91" s="12">
        <v>1</v>
      </c>
      <c r="C91" s="13">
        <v>60</v>
      </c>
      <c r="D91" s="12">
        <v>10</v>
      </c>
      <c r="E91" s="12">
        <v>20</v>
      </c>
      <c r="F91" s="12">
        <v>70</v>
      </c>
      <c r="G91" s="31">
        <v>17.09</v>
      </c>
      <c r="H91" s="24">
        <f t="shared" si="44"/>
        <v>140</v>
      </c>
      <c r="I91" s="13">
        <f t="shared" si="45"/>
        <v>70</v>
      </c>
      <c r="J91" s="33">
        <f t="shared" si="50"/>
        <v>1455</v>
      </c>
      <c r="K91" s="33">
        <f t="shared" si="51"/>
        <v>1386</v>
      </c>
      <c r="L91" s="27" t="s">
        <v>21</v>
      </c>
      <c r="M91" s="15">
        <f t="shared" si="46"/>
        <v>60</v>
      </c>
      <c r="N91">
        <f t="shared" si="47"/>
        <v>0</v>
      </c>
      <c r="P91" s="21">
        <f t="shared" si="48"/>
        <v>0.5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V91" s="21">
        <f t="shared" si="49"/>
        <v>0.5</v>
      </c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ht="14.25">
      <c r="A92" s="12">
        <v>22</v>
      </c>
      <c r="B92" s="12" t="s">
        <v>23</v>
      </c>
      <c r="C92" s="13">
        <v>122</v>
      </c>
      <c r="D92" s="12">
        <v>40</v>
      </c>
      <c r="E92" s="12">
        <v>28</v>
      </c>
      <c r="F92" s="12">
        <v>110</v>
      </c>
      <c r="G92" s="31">
        <v>17.14</v>
      </c>
      <c r="H92" s="24">
        <f t="shared" si="44"/>
        <v>140</v>
      </c>
      <c r="I92" s="13">
        <f t="shared" si="45"/>
        <v>122</v>
      </c>
      <c r="J92" s="33">
        <f t="shared" si="50"/>
        <v>1405</v>
      </c>
      <c r="K92" s="33">
        <f t="shared" si="51"/>
        <v>1356</v>
      </c>
      <c r="L92" s="27" t="s">
        <v>22</v>
      </c>
      <c r="M92" s="15">
        <f t="shared" si="46"/>
        <v>122</v>
      </c>
      <c r="N92">
        <f t="shared" si="47"/>
        <v>0</v>
      </c>
      <c r="P92" s="21">
        <f t="shared" si="48"/>
        <v>0.8714285714285714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V92" s="21">
        <f t="shared" si="49"/>
        <v>0.7857142857142857</v>
      </c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3"/>
      <c r="BR92" s="23"/>
      <c r="BS92" s="23"/>
      <c r="BT92" s="23"/>
      <c r="BU92" s="23"/>
      <c r="BV92" s="23"/>
      <c r="BW92" s="23"/>
      <c r="BX92" s="23"/>
      <c r="BY92" s="23"/>
      <c r="BZ92" s="23"/>
    </row>
    <row r="93" spans="1:78" ht="14.25">
      <c r="A93" s="12">
        <v>22</v>
      </c>
      <c r="B93" s="12">
        <v>1</v>
      </c>
      <c r="C93" s="13">
        <v>93</v>
      </c>
      <c r="D93" s="12">
        <v>21</v>
      </c>
      <c r="E93" s="12">
        <v>23</v>
      </c>
      <c r="F93" s="12">
        <v>95</v>
      </c>
      <c r="G93" s="31">
        <v>17.17</v>
      </c>
      <c r="H93" s="24">
        <f aca="true" t="shared" si="52" ref="H93:H106">IF(B93=1,140,IF(B93=2,140,IF(B93="W",140,IF(B93="K",140,IF(B93=15,140,IF(B93="Kb",90,IF(B93="KbN",90,140)))))))</f>
        <v>140</v>
      </c>
      <c r="I93" s="13">
        <f aca="true" t="shared" si="53" ref="I93:I106">MAX(C93,F93)</f>
        <v>95</v>
      </c>
      <c r="J93" s="33">
        <f t="shared" si="50"/>
        <v>1387</v>
      </c>
      <c r="K93" s="33">
        <f t="shared" si="51"/>
        <v>1338</v>
      </c>
      <c r="L93" s="27" t="s">
        <v>21</v>
      </c>
      <c r="M93" s="15">
        <f aca="true" t="shared" si="54" ref="M93:M106">F93-E93+D93</f>
        <v>93</v>
      </c>
      <c r="N93">
        <f aca="true" t="shared" si="55" ref="N93:N106">IF(M93-C93=0,0,"chyba")</f>
        <v>0</v>
      </c>
      <c r="P93" s="21">
        <f aca="true" t="shared" si="56" ref="P93:P106">I93/H93</f>
        <v>0.6785714285714286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V93" s="21">
        <f aca="true" t="shared" si="57" ref="AV93:AV106">F93/H93</f>
        <v>0.6785714285714286</v>
      </c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3"/>
      <c r="BR93" s="23"/>
      <c r="BS93" s="23"/>
      <c r="BT93" s="23"/>
      <c r="BU93" s="23"/>
      <c r="BV93" s="23"/>
      <c r="BW93" s="23"/>
      <c r="BX93" s="23"/>
      <c r="BY93" s="23"/>
      <c r="BZ93" s="23"/>
    </row>
    <row r="94" spans="1:78" ht="14.25">
      <c r="A94" s="12">
        <v>22</v>
      </c>
      <c r="B94" s="12">
        <v>1</v>
      </c>
      <c r="C94" s="13">
        <v>78</v>
      </c>
      <c r="D94" s="12">
        <v>13</v>
      </c>
      <c r="E94" s="12">
        <v>25</v>
      </c>
      <c r="F94" s="12">
        <v>90</v>
      </c>
      <c r="G94" s="31">
        <v>17.27</v>
      </c>
      <c r="H94" s="24">
        <f t="shared" si="52"/>
        <v>140</v>
      </c>
      <c r="I94" s="13">
        <f t="shared" si="53"/>
        <v>90</v>
      </c>
      <c r="J94" s="33">
        <f t="shared" si="50"/>
        <v>1348</v>
      </c>
      <c r="K94" s="33">
        <f t="shared" si="51"/>
        <v>1285</v>
      </c>
      <c r="L94" s="27" t="s">
        <v>34</v>
      </c>
      <c r="M94" s="15">
        <f t="shared" si="54"/>
        <v>78</v>
      </c>
      <c r="N94">
        <f t="shared" si="55"/>
        <v>0</v>
      </c>
      <c r="P94" s="21">
        <f t="shared" si="56"/>
        <v>0.6428571428571429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V94" s="21">
        <f t="shared" si="57"/>
        <v>0.6428571428571429</v>
      </c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3"/>
      <c r="BR94" s="23"/>
      <c r="BS94" s="23"/>
      <c r="BT94" s="23"/>
      <c r="BU94" s="23"/>
      <c r="BV94" s="23"/>
      <c r="BW94" s="23"/>
      <c r="BX94" s="23"/>
      <c r="BY94" s="23"/>
      <c r="BZ94" s="23"/>
    </row>
    <row r="95" spans="1:78" ht="14.25">
      <c r="A95" s="12">
        <v>22</v>
      </c>
      <c r="B95" s="12">
        <v>15</v>
      </c>
      <c r="C95" s="13">
        <v>80</v>
      </c>
      <c r="D95" s="12">
        <v>17</v>
      </c>
      <c r="E95" s="12">
        <v>17</v>
      </c>
      <c r="F95" s="12">
        <v>80</v>
      </c>
      <c r="G95" s="31">
        <v>17.28</v>
      </c>
      <c r="H95" s="24">
        <f t="shared" si="52"/>
        <v>140</v>
      </c>
      <c r="I95" s="13">
        <f t="shared" si="53"/>
        <v>80</v>
      </c>
      <c r="J95" s="33">
        <f t="shared" si="50"/>
        <v>1365</v>
      </c>
      <c r="K95" s="33">
        <f t="shared" si="51"/>
        <v>1309</v>
      </c>
      <c r="L95" s="27" t="s">
        <v>24</v>
      </c>
      <c r="M95" s="15">
        <f t="shared" si="54"/>
        <v>80</v>
      </c>
      <c r="N95">
        <f t="shared" si="55"/>
        <v>0</v>
      </c>
      <c r="P95" s="21">
        <f t="shared" si="56"/>
        <v>0.5714285714285714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V95" s="21">
        <f t="shared" si="57"/>
        <v>0.5714285714285714</v>
      </c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ht="14.25">
      <c r="A96" s="12">
        <v>22</v>
      </c>
      <c r="B96" s="12">
        <v>1</v>
      </c>
      <c r="C96" s="13">
        <v>122</v>
      </c>
      <c r="D96" s="12">
        <v>35</v>
      </c>
      <c r="E96" s="12">
        <v>13</v>
      </c>
      <c r="F96" s="12">
        <v>100</v>
      </c>
      <c r="G96" s="31">
        <v>17.35</v>
      </c>
      <c r="H96" s="24">
        <f t="shared" si="52"/>
        <v>140</v>
      </c>
      <c r="I96" s="13">
        <f t="shared" si="53"/>
        <v>122</v>
      </c>
      <c r="J96" s="33">
        <f t="shared" si="50"/>
        <v>1325</v>
      </c>
      <c r="K96" s="33">
        <f t="shared" si="51"/>
        <v>1274</v>
      </c>
      <c r="L96" s="27" t="s">
        <v>34</v>
      </c>
      <c r="M96" s="15">
        <f t="shared" si="54"/>
        <v>122</v>
      </c>
      <c r="N96">
        <f t="shared" si="55"/>
        <v>0</v>
      </c>
      <c r="P96" s="21">
        <f t="shared" si="56"/>
        <v>0.8714285714285714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V96" s="21">
        <f t="shared" si="57"/>
        <v>0.7142857142857143</v>
      </c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8" ht="14.25">
      <c r="A97" s="12">
        <v>22</v>
      </c>
      <c r="B97" s="12" t="s">
        <v>23</v>
      </c>
      <c r="C97" s="13">
        <v>61</v>
      </c>
      <c r="D97" s="12">
        <v>9</v>
      </c>
      <c r="E97" s="12">
        <v>13</v>
      </c>
      <c r="F97" s="12">
        <v>65</v>
      </c>
      <c r="G97" s="31">
        <v>17.36</v>
      </c>
      <c r="H97" s="24">
        <f t="shared" si="52"/>
        <v>140</v>
      </c>
      <c r="I97" s="13">
        <f t="shared" si="53"/>
        <v>65</v>
      </c>
      <c r="J97" s="33">
        <f t="shared" si="50"/>
        <v>1340</v>
      </c>
      <c r="K97" s="33">
        <f t="shared" si="51"/>
        <v>1289</v>
      </c>
      <c r="L97" s="27" t="s">
        <v>24</v>
      </c>
      <c r="M97" s="15">
        <f t="shared" si="54"/>
        <v>61</v>
      </c>
      <c r="N97">
        <f t="shared" si="55"/>
        <v>0</v>
      </c>
      <c r="P97" s="21">
        <f t="shared" si="56"/>
        <v>0.4642857142857143</v>
      </c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V97" s="21">
        <f t="shared" si="57"/>
        <v>0.4642857142857143</v>
      </c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8" ht="14.25">
      <c r="A98" s="12">
        <v>22</v>
      </c>
      <c r="B98" s="12">
        <v>1</v>
      </c>
      <c r="C98" s="13">
        <v>85</v>
      </c>
      <c r="D98" s="12">
        <v>8</v>
      </c>
      <c r="E98" s="12">
        <v>8</v>
      </c>
      <c r="F98" s="12">
        <v>85</v>
      </c>
      <c r="G98" s="31">
        <v>17.43</v>
      </c>
      <c r="H98" s="24">
        <f t="shared" si="52"/>
        <v>140</v>
      </c>
      <c r="I98" s="13">
        <f t="shared" si="53"/>
        <v>85</v>
      </c>
      <c r="J98" s="33">
        <f t="shared" si="50"/>
        <v>1330</v>
      </c>
      <c r="K98" s="33">
        <f t="shared" si="51"/>
        <v>1279</v>
      </c>
      <c r="L98" s="27" t="s">
        <v>34</v>
      </c>
      <c r="M98" s="15">
        <f t="shared" si="54"/>
        <v>85</v>
      </c>
      <c r="N98">
        <f t="shared" si="55"/>
        <v>0</v>
      </c>
      <c r="P98" s="21">
        <f t="shared" si="56"/>
        <v>0.6071428571428571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V98" s="21">
        <f t="shared" si="57"/>
        <v>0.6071428571428571</v>
      </c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8" ht="14.25">
      <c r="A99" s="12">
        <v>22</v>
      </c>
      <c r="B99" s="12">
        <v>1</v>
      </c>
      <c r="C99" s="13">
        <v>85</v>
      </c>
      <c r="D99" s="12">
        <v>20</v>
      </c>
      <c r="E99" s="12">
        <v>20</v>
      </c>
      <c r="F99" s="12">
        <v>85</v>
      </c>
      <c r="G99" s="31">
        <v>17.46</v>
      </c>
      <c r="H99" s="24">
        <f t="shared" si="52"/>
        <v>140</v>
      </c>
      <c r="I99" s="13">
        <f t="shared" si="53"/>
        <v>85</v>
      </c>
      <c r="J99" s="33">
        <f t="shared" si="50"/>
        <v>1310</v>
      </c>
      <c r="K99" s="33">
        <f t="shared" si="51"/>
        <v>1248</v>
      </c>
      <c r="L99" s="27" t="s">
        <v>26</v>
      </c>
      <c r="M99" s="15">
        <f t="shared" si="54"/>
        <v>85</v>
      </c>
      <c r="N99">
        <f t="shared" si="55"/>
        <v>0</v>
      </c>
      <c r="P99" s="21">
        <f t="shared" si="56"/>
        <v>0.6071428571428571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V99" s="21">
        <f t="shared" si="57"/>
        <v>0.6071428571428571</v>
      </c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ht="14.25">
      <c r="A100" s="12">
        <v>22</v>
      </c>
      <c r="B100" s="12">
        <v>1</v>
      </c>
      <c r="C100" s="13">
        <v>60</v>
      </c>
      <c r="D100" s="12">
        <v>13</v>
      </c>
      <c r="E100" s="12">
        <v>20</v>
      </c>
      <c r="F100" s="12">
        <v>67</v>
      </c>
      <c r="G100" s="31">
        <v>17.47</v>
      </c>
      <c r="H100" s="24">
        <f t="shared" si="52"/>
        <v>140</v>
      </c>
      <c r="I100" s="13">
        <f t="shared" si="53"/>
        <v>67</v>
      </c>
      <c r="J100" s="33"/>
      <c r="K100" s="33"/>
      <c r="L100" s="27" t="s">
        <v>25</v>
      </c>
      <c r="M100" s="15">
        <f t="shared" si="54"/>
        <v>60</v>
      </c>
      <c r="N100">
        <f t="shared" si="55"/>
        <v>0</v>
      </c>
      <c r="P100" s="21">
        <f t="shared" si="56"/>
        <v>0.4785714285714286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V100" s="21">
        <f t="shared" si="57"/>
        <v>0.4785714285714286</v>
      </c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ht="14.25">
      <c r="A101" s="12">
        <v>22</v>
      </c>
      <c r="B101" s="12">
        <v>15</v>
      </c>
      <c r="C101" s="13">
        <v>56</v>
      </c>
      <c r="D101" s="12">
        <v>16</v>
      </c>
      <c r="E101" s="12">
        <v>2</v>
      </c>
      <c r="F101" s="12">
        <v>42</v>
      </c>
      <c r="G101" s="31">
        <v>17.48</v>
      </c>
      <c r="H101" s="24">
        <f t="shared" si="52"/>
        <v>140</v>
      </c>
      <c r="I101" s="13">
        <f t="shared" si="53"/>
        <v>56</v>
      </c>
      <c r="J101" s="33"/>
      <c r="K101" s="33"/>
      <c r="L101" s="27" t="s">
        <v>20</v>
      </c>
      <c r="M101" s="15">
        <f t="shared" si="54"/>
        <v>56</v>
      </c>
      <c r="N101">
        <f t="shared" si="55"/>
        <v>0</v>
      </c>
      <c r="P101" s="21">
        <f t="shared" si="56"/>
        <v>0.4</v>
      </c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V101" s="21">
        <f t="shared" si="57"/>
        <v>0.3</v>
      </c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4.25">
      <c r="A102" s="12">
        <v>22</v>
      </c>
      <c r="B102" s="12">
        <v>1</v>
      </c>
      <c r="C102" s="13">
        <v>98</v>
      </c>
      <c r="D102" s="12">
        <v>12</v>
      </c>
      <c r="E102" s="12">
        <v>9</v>
      </c>
      <c r="F102" s="12">
        <v>95</v>
      </c>
      <c r="G102" s="31">
        <v>17.54</v>
      </c>
      <c r="H102" s="24">
        <f t="shared" si="52"/>
        <v>140</v>
      </c>
      <c r="I102" s="13">
        <f t="shared" si="53"/>
        <v>98</v>
      </c>
      <c r="J102" s="33"/>
      <c r="K102" s="33"/>
      <c r="L102" s="27" t="s">
        <v>22</v>
      </c>
      <c r="M102" s="15">
        <f t="shared" si="54"/>
        <v>98</v>
      </c>
      <c r="N102">
        <f t="shared" si="55"/>
        <v>0</v>
      </c>
      <c r="P102" s="21">
        <f t="shared" si="56"/>
        <v>0.7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V102" s="21">
        <f t="shared" si="57"/>
        <v>0.6785714285714286</v>
      </c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</row>
    <row r="103" spans="1:78" ht="14.25">
      <c r="A103" s="12">
        <v>22</v>
      </c>
      <c r="B103" s="12" t="s">
        <v>23</v>
      </c>
      <c r="C103" s="13">
        <v>78</v>
      </c>
      <c r="D103" s="12">
        <v>20</v>
      </c>
      <c r="E103" s="12">
        <v>22</v>
      </c>
      <c r="F103" s="12">
        <v>80</v>
      </c>
      <c r="G103" s="31">
        <v>17.56</v>
      </c>
      <c r="H103" s="24">
        <f t="shared" si="52"/>
        <v>140</v>
      </c>
      <c r="I103" s="13">
        <f t="shared" si="53"/>
        <v>80</v>
      </c>
      <c r="J103" s="33"/>
      <c r="K103" s="33"/>
      <c r="L103" s="27" t="s">
        <v>20</v>
      </c>
      <c r="M103" s="15">
        <f t="shared" si="54"/>
        <v>78</v>
      </c>
      <c r="N103">
        <f t="shared" si="55"/>
        <v>0</v>
      </c>
      <c r="P103" s="21">
        <f t="shared" si="56"/>
        <v>0.5714285714285714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V103" s="21">
        <f t="shared" si="57"/>
        <v>0.5714285714285714</v>
      </c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ht="14.25">
      <c r="A104" s="12">
        <v>22</v>
      </c>
      <c r="B104" s="12">
        <v>1</v>
      </c>
      <c r="C104" s="13">
        <v>141</v>
      </c>
      <c r="D104" s="12">
        <v>28</v>
      </c>
      <c r="E104" s="12">
        <v>32</v>
      </c>
      <c r="F104" s="12">
        <v>145</v>
      </c>
      <c r="G104" s="31">
        <v>18.1</v>
      </c>
      <c r="H104" s="24">
        <f t="shared" si="52"/>
        <v>140</v>
      </c>
      <c r="I104" s="13">
        <f t="shared" si="53"/>
        <v>145</v>
      </c>
      <c r="J104" s="33"/>
      <c r="K104" s="33"/>
      <c r="L104" s="27" t="s">
        <v>33</v>
      </c>
      <c r="M104" s="15">
        <f t="shared" si="54"/>
        <v>141</v>
      </c>
      <c r="N104">
        <f t="shared" si="55"/>
        <v>0</v>
      </c>
      <c r="P104" s="21">
        <f t="shared" si="56"/>
        <v>1.0357142857142858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V104" s="21">
        <f t="shared" si="57"/>
        <v>1.0357142857142858</v>
      </c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ht="14.25">
      <c r="A105" s="12">
        <v>22</v>
      </c>
      <c r="B105" s="12" t="s">
        <v>46</v>
      </c>
      <c r="C105" s="13">
        <v>67</v>
      </c>
      <c r="D105" s="12">
        <v>10</v>
      </c>
      <c r="E105" s="12">
        <v>13</v>
      </c>
      <c r="F105" s="12">
        <v>70</v>
      </c>
      <c r="G105" s="31">
        <v>18.11</v>
      </c>
      <c r="H105" s="24">
        <f t="shared" si="52"/>
        <v>140</v>
      </c>
      <c r="I105" s="13">
        <f t="shared" si="53"/>
        <v>70</v>
      </c>
      <c r="J105" s="33"/>
      <c r="K105" s="33"/>
      <c r="L105" s="27" t="s">
        <v>34</v>
      </c>
      <c r="M105" s="15">
        <f t="shared" si="54"/>
        <v>67</v>
      </c>
      <c r="N105">
        <f t="shared" si="55"/>
        <v>0</v>
      </c>
      <c r="P105" s="21">
        <f t="shared" si="56"/>
        <v>0.5</v>
      </c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V105" s="21">
        <f t="shared" si="57"/>
        <v>0.5</v>
      </c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4.25">
      <c r="A106" s="12">
        <v>22</v>
      </c>
      <c r="B106" s="12">
        <v>15</v>
      </c>
      <c r="C106" s="13">
        <v>50</v>
      </c>
      <c r="D106" s="12">
        <v>14</v>
      </c>
      <c r="E106" s="12">
        <v>3</v>
      </c>
      <c r="F106" s="12">
        <v>39</v>
      </c>
      <c r="G106" s="31">
        <v>18.12</v>
      </c>
      <c r="H106" s="24">
        <f t="shared" si="52"/>
        <v>140</v>
      </c>
      <c r="I106" s="13">
        <f t="shared" si="53"/>
        <v>50</v>
      </c>
      <c r="J106" s="33"/>
      <c r="K106" s="33"/>
      <c r="L106" s="27" t="s">
        <v>24</v>
      </c>
      <c r="M106" s="15">
        <f t="shared" si="54"/>
        <v>50</v>
      </c>
      <c r="N106">
        <f t="shared" si="55"/>
        <v>0</v>
      </c>
      <c r="P106" s="21">
        <f t="shared" si="56"/>
        <v>0.35714285714285715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V106" s="21">
        <f t="shared" si="57"/>
        <v>0.2785714285714286</v>
      </c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</row>
    <row r="107" spans="1:78" ht="14.25">
      <c r="A107" s="12"/>
      <c r="B107" s="12"/>
      <c r="C107" s="13"/>
      <c r="D107" s="12"/>
      <c r="E107" s="12"/>
      <c r="F107" s="12"/>
      <c r="G107" s="12"/>
      <c r="H107" s="14"/>
      <c r="I107" s="13"/>
      <c r="J107" s="33"/>
      <c r="K107" s="33"/>
      <c r="L107" s="27"/>
      <c r="M107" s="15"/>
      <c r="P107" s="29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ht="14.25">
      <c r="A108" s="12" t="s">
        <v>17</v>
      </c>
      <c r="B108" s="12"/>
      <c r="C108" s="12">
        <f>SUM(C72:C106)</f>
        <v>3200</v>
      </c>
      <c r="D108" s="12">
        <f>SUM(D72:D106)</f>
        <v>683</v>
      </c>
      <c r="E108" s="12">
        <f>SUM(E72:E106)</f>
        <v>598</v>
      </c>
      <c r="F108" s="12">
        <f>SUM(F72:F106)</f>
        <v>3115</v>
      </c>
      <c r="G108" s="12"/>
      <c r="H108" s="12">
        <f>SUM(H72:H106)</f>
        <v>4900</v>
      </c>
      <c r="I108" s="12">
        <f>SUM(I72:I106)</f>
        <v>3280</v>
      </c>
      <c r="J108" s="34"/>
      <c r="K108" s="34"/>
      <c r="L108" s="27"/>
      <c r="M108" s="15">
        <f>F108-E108+D108</f>
        <v>3200</v>
      </c>
      <c r="N108">
        <f>IF(M108-C108=0,0,"chyba")</f>
        <v>0</v>
      </c>
      <c r="P108" s="21">
        <f>I108/H108</f>
        <v>0.6693877551020408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V108" s="21">
        <f>F108/H108</f>
        <v>0.6357142857142857</v>
      </c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</row>
    <row r="109" spans="1:78" ht="14.25">
      <c r="A109" s="36"/>
      <c r="B109" s="36"/>
      <c r="C109" s="36"/>
      <c r="D109" s="36"/>
      <c r="E109" s="36"/>
      <c r="F109" s="36"/>
      <c r="G109" s="36"/>
      <c r="H109" s="36"/>
      <c r="I109" s="36"/>
      <c r="J109" s="37"/>
      <c r="K109" s="37"/>
      <c r="L109" s="38"/>
      <c r="M109" s="15"/>
      <c r="P109" s="39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</row>
    <row r="110" spans="1:78" ht="14.25">
      <c r="A110" s="41" t="s">
        <v>47</v>
      </c>
      <c r="B110" s="36"/>
      <c r="C110" s="36"/>
      <c r="D110" s="36"/>
      <c r="E110" s="36"/>
      <c r="F110" s="36"/>
      <c r="G110" s="36"/>
      <c r="H110" s="36"/>
      <c r="I110" s="36"/>
      <c r="J110" s="37"/>
      <c r="K110" s="37"/>
      <c r="L110" s="38"/>
      <c r="M110" s="15"/>
      <c r="P110" s="39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</row>
    <row r="111" spans="10:11" ht="14.25">
      <c r="J111" s="35"/>
      <c r="K111" s="35"/>
    </row>
    <row r="112" spans="1:78" ht="14.25">
      <c r="A112" s="12">
        <v>135</v>
      </c>
      <c r="B112" s="12" t="s">
        <v>45</v>
      </c>
      <c r="C112" s="13">
        <v>50</v>
      </c>
      <c r="D112" s="12">
        <v>14</v>
      </c>
      <c r="E112" s="12">
        <v>24</v>
      </c>
      <c r="F112" s="12">
        <v>60</v>
      </c>
      <c r="G112" s="31">
        <v>15.59</v>
      </c>
      <c r="H112" s="24">
        <f aca="true" t="shared" si="58" ref="H112:H122">IF(B112=1,140,IF(B112=2,140,IF(B112="W",140,IF(B112="K",140,IF(B112=15,140,IF(B112="Kb",90,IF(B112="KbN",90,140)))))))</f>
        <v>90</v>
      </c>
      <c r="I112" s="13">
        <f aca="true" t="shared" si="59" ref="I112:I122">MAX(C112,F112)</f>
        <v>60</v>
      </c>
      <c r="J112" s="33"/>
      <c r="K112" s="33"/>
      <c r="L112" s="27" t="s">
        <v>24</v>
      </c>
      <c r="M112" s="15">
        <f aca="true" t="shared" si="60" ref="M112:M122">F112-E112+D112</f>
        <v>50</v>
      </c>
      <c r="N112">
        <f aca="true" t="shared" si="61" ref="N112:N122">IF(M112-C112=0,0,"chyba")</f>
        <v>0</v>
      </c>
      <c r="P112" s="21">
        <f aca="true" t="shared" si="62" ref="P112:P122">I112/H112</f>
        <v>0.6666666666666666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V112" s="21">
        <f aca="true" t="shared" si="63" ref="AV112:AV122">F112/H112</f>
        <v>0.6666666666666666</v>
      </c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</row>
    <row r="113" spans="1:78" ht="14.25">
      <c r="A113" s="12">
        <v>135</v>
      </c>
      <c r="B113" s="12" t="s">
        <v>45</v>
      </c>
      <c r="C113" s="13">
        <v>44</v>
      </c>
      <c r="D113" s="12">
        <v>18</v>
      </c>
      <c r="E113" s="12">
        <v>9</v>
      </c>
      <c r="F113" s="12">
        <v>35</v>
      </c>
      <c r="G113" s="31">
        <v>16.03</v>
      </c>
      <c r="H113" s="24">
        <f t="shared" si="58"/>
        <v>90</v>
      </c>
      <c r="I113" s="13">
        <f t="shared" si="59"/>
        <v>44</v>
      </c>
      <c r="J113" s="33"/>
      <c r="K113" s="33"/>
      <c r="L113" s="27" t="s">
        <v>20</v>
      </c>
      <c r="M113" s="15">
        <f t="shared" si="60"/>
        <v>44</v>
      </c>
      <c r="N113">
        <f t="shared" si="61"/>
        <v>0</v>
      </c>
      <c r="P113" s="21">
        <f t="shared" si="62"/>
        <v>0.4888888888888889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V113" s="21">
        <f t="shared" si="63"/>
        <v>0.3888888888888889</v>
      </c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</row>
    <row r="114" spans="1:78" ht="14.25">
      <c r="A114" s="12">
        <v>135</v>
      </c>
      <c r="B114" s="12" t="s">
        <v>44</v>
      </c>
      <c r="C114" s="13">
        <v>50</v>
      </c>
      <c r="D114" s="12">
        <v>6</v>
      </c>
      <c r="E114" s="12">
        <v>22</v>
      </c>
      <c r="F114" s="12">
        <v>66</v>
      </c>
      <c r="G114" s="31">
        <v>16.1</v>
      </c>
      <c r="H114" s="24">
        <f t="shared" si="58"/>
        <v>90</v>
      </c>
      <c r="I114" s="13">
        <f t="shared" si="59"/>
        <v>66</v>
      </c>
      <c r="J114" s="33"/>
      <c r="K114" s="33"/>
      <c r="L114" s="27" t="s">
        <v>19</v>
      </c>
      <c r="M114" s="15">
        <f t="shared" si="60"/>
        <v>50</v>
      </c>
      <c r="N114">
        <f t="shared" si="61"/>
        <v>0</v>
      </c>
      <c r="P114" s="21">
        <f t="shared" si="62"/>
        <v>0.7333333333333333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V114" s="21">
        <f t="shared" si="63"/>
        <v>0.7333333333333333</v>
      </c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</row>
    <row r="115" spans="1:78" ht="14.25">
      <c r="A115" s="12">
        <v>135</v>
      </c>
      <c r="B115" s="12" t="s">
        <v>45</v>
      </c>
      <c r="C115" s="13">
        <v>85</v>
      </c>
      <c r="D115" s="12">
        <v>15</v>
      </c>
      <c r="E115" s="12">
        <v>15</v>
      </c>
      <c r="F115" s="12">
        <v>85</v>
      </c>
      <c r="G115" s="31">
        <v>16.2</v>
      </c>
      <c r="H115" s="24">
        <f t="shared" si="58"/>
        <v>90</v>
      </c>
      <c r="I115" s="13">
        <f t="shared" si="59"/>
        <v>85</v>
      </c>
      <c r="J115" s="33">
        <f>SUM(I112:I119)</f>
        <v>494</v>
      </c>
      <c r="K115" s="33">
        <f>SUM(F112:F119)</f>
        <v>485</v>
      </c>
      <c r="L115" s="27" t="s">
        <v>21</v>
      </c>
      <c r="M115" s="15">
        <f t="shared" si="60"/>
        <v>85</v>
      </c>
      <c r="N115">
        <f t="shared" si="61"/>
        <v>0</v>
      </c>
      <c r="P115" s="21">
        <f t="shared" si="62"/>
        <v>0.9444444444444444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V115" s="21">
        <f t="shared" si="63"/>
        <v>0.9444444444444444</v>
      </c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ht="14.25">
      <c r="A116" s="12">
        <v>135</v>
      </c>
      <c r="B116" s="12" t="s">
        <v>45</v>
      </c>
      <c r="C116" s="13">
        <v>24</v>
      </c>
      <c r="D116" s="12">
        <v>2</v>
      </c>
      <c r="E116" s="12">
        <v>23</v>
      </c>
      <c r="F116" s="12">
        <v>45</v>
      </c>
      <c r="G116" s="31">
        <v>16.25</v>
      </c>
      <c r="H116" s="24">
        <f t="shared" si="58"/>
        <v>90</v>
      </c>
      <c r="I116" s="13">
        <f t="shared" si="59"/>
        <v>45</v>
      </c>
      <c r="J116" s="33">
        <f aca="true" t="shared" si="64" ref="J116:J126">SUM(I113:I120)</f>
        <v>489</v>
      </c>
      <c r="K116" s="33">
        <f aca="true" t="shared" si="65" ref="K116:K126">SUM(F113:F120)</f>
        <v>480</v>
      </c>
      <c r="L116" s="27" t="s">
        <v>19</v>
      </c>
      <c r="M116" s="15">
        <f t="shared" si="60"/>
        <v>24</v>
      </c>
      <c r="N116">
        <f t="shared" si="61"/>
        <v>0</v>
      </c>
      <c r="P116" s="21">
        <f t="shared" si="62"/>
        <v>0.5</v>
      </c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V116" s="21">
        <f t="shared" si="63"/>
        <v>0.5</v>
      </c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8" ht="14.25">
      <c r="A117" s="12">
        <v>135</v>
      </c>
      <c r="B117" s="12" t="s">
        <v>44</v>
      </c>
      <c r="C117" s="13">
        <v>50</v>
      </c>
      <c r="D117" s="12">
        <v>9</v>
      </c>
      <c r="E117" s="12">
        <v>31</v>
      </c>
      <c r="F117" s="12">
        <v>72</v>
      </c>
      <c r="G117" s="31">
        <v>16.34</v>
      </c>
      <c r="H117" s="24">
        <f t="shared" si="58"/>
        <v>90</v>
      </c>
      <c r="I117" s="13">
        <f t="shared" si="59"/>
        <v>72</v>
      </c>
      <c r="J117" s="33">
        <f t="shared" si="64"/>
        <v>502</v>
      </c>
      <c r="K117" s="33">
        <f t="shared" si="65"/>
        <v>502</v>
      </c>
      <c r="L117" s="27" t="s">
        <v>20</v>
      </c>
      <c r="M117" s="15">
        <f t="shared" si="60"/>
        <v>50</v>
      </c>
      <c r="N117">
        <f t="shared" si="61"/>
        <v>0</v>
      </c>
      <c r="P117" s="21">
        <f t="shared" si="62"/>
        <v>0.8</v>
      </c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V117" s="21">
        <f t="shared" si="63"/>
        <v>0.8</v>
      </c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</row>
    <row r="118" spans="1:78" ht="14.25">
      <c r="A118" s="12">
        <v>135</v>
      </c>
      <c r="B118" s="12" t="s">
        <v>45</v>
      </c>
      <c r="C118" s="13">
        <v>39</v>
      </c>
      <c r="D118" s="12">
        <v>9</v>
      </c>
      <c r="E118" s="12">
        <v>17</v>
      </c>
      <c r="F118" s="12">
        <v>47</v>
      </c>
      <c r="G118" s="31">
        <v>16.39</v>
      </c>
      <c r="H118" s="24">
        <f t="shared" si="58"/>
        <v>90</v>
      </c>
      <c r="I118" s="13">
        <f t="shared" si="59"/>
        <v>47</v>
      </c>
      <c r="J118" s="33">
        <f t="shared" si="64"/>
        <v>492</v>
      </c>
      <c r="K118" s="33">
        <f t="shared" si="65"/>
        <v>492</v>
      </c>
      <c r="L118" s="27" t="s">
        <v>18</v>
      </c>
      <c r="M118" s="15">
        <f t="shared" si="60"/>
        <v>39</v>
      </c>
      <c r="N118">
        <f t="shared" si="61"/>
        <v>0</v>
      </c>
      <c r="P118" s="21">
        <f t="shared" si="62"/>
        <v>0.5222222222222223</v>
      </c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V118" s="21">
        <f t="shared" si="63"/>
        <v>0.5222222222222223</v>
      </c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</row>
    <row r="119" spans="1:78" ht="14.25">
      <c r="A119" s="12">
        <v>135</v>
      </c>
      <c r="B119" s="12" t="s">
        <v>45</v>
      </c>
      <c r="C119" s="13">
        <v>48</v>
      </c>
      <c r="D119" s="12">
        <v>8</v>
      </c>
      <c r="E119" s="12">
        <v>35</v>
      </c>
      <c r="F119" s="12">
        <v>75</v>
      </c>
      <c r="G119" s="31">
        <v>16.5</v>
      </c>
      <c r="H119" s="24">
        <f t="shared" si="58"/>
        <v>90</v>
      </c>
      <c r="I119" s="13">
        <f t="shared" si="59"/>
        <v>75</v>
      </c>
      <c r="J119" s="33">
        <f t="shared" si="64"/>
        <v>475</v>
      </c>
      <c r="K119" s="33">
        <f t="shared" si="65"/>
        <v>475</v>
      </c>
      <c r="L119" s="27" t="s">
        <v>21</v>
      </c>
      <c r="M119" s="15">
        <f t="shared" si="60"/>
        <v>48</v>
      </c>
      <c r="N119">
        <f t="shared" si="61"/>
        <v>0</v>
      </c>
      <c r="P119" s="21">
        <f t="shared" si="62"/>
        <v>0.8333333333333334</v>
      </c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V119" s="21">
        <f t="shared" si="63"/>
        <v>0.8333333333333334</v>
      </c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</row>
    <row r="120" spans="1:78" ht="14.25">
      <c r="A120" s="12">
        <v>135</v>
      </c>
      <c r="B120" s="12" t="s">
        <v>45</v>
      </c>
      <c r="C120" s="13">
        <v>45</v>
      </c>
      <c r="D120" s="12">
        <v>8</v>
      </c>
      <c r="E120" s="12">
        <v>18</v>
      </c>
      <c r="F120" s="12">
        <v>55</v>
      </c>
      <c r="G120" s="31">
        <v>16.56</v>
      </c>
      <c r="H120" s="24">
        <f t="shared" si="58"/>
        <v>90</v>
      </c>
      <c r="I120" s="13">
        <f t="shared" si="59"/>
        <v>55</v>
      </c>
      <c r="J120" s="33">
        <f t="shared" si="64"/>
        <v>483</v>
      </c>
      <c r="K120" s="33">
        <f t="shared" si="65"/>
        <v>483</v>
      </c>
      <c r="L120" s="27" t="s">
        <v>20</v>
      </c>
      <c r="M120" s="15">
        <f t="shared" si="60"/>
        <v>45</v>
      </c>
      <c r="N120">
        <f t="shared" si="61"/>
        <v>0</v>
      </c>
      <c r="P120" s="21">
        <f t="shared" si="62"/>
        <v>0.6111111111111112</v>
      </c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V120" s="21">
        <f t="shared" si="63"/>
        <v>0.6111111111111112</v>
      </c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</row>
    <row r="121" spans="1:78" ht="14.25">
      <c r="A121" s="12">
        <v>135</v>
      </c>
      <c r="B121" s="12" t="s">
        <v>45</v>
      </c>
      <c r="C121" s="13">
        <v>50</v>
      </c>
      <c r="D121" s="12">
        <v>8</v>
      </c>
      <c r="E121" s="12">
        <v>15</v>
      </c>
      <c r="F121" s="12">
        <v>57</v>
      </c>
      <c r="G121" s="31">
        <v>17.03</v>
      </c>
      <c r="H121" s="24">
        <f t="shared" si="58"/>
        <v>90</v>
      </c>
      <c r="I121" s="13">
        <f t="shared" si="59"/>
        <v>57</v>
      </c>
      <c r="J121" s="33">
        <f t="shared" si="64"/>
        <v>501</v>
      </c>
      <c r="K121" s="33">
        <f t="shared" si="65"/>
        <v>501</v>
      </c>
      <c r="L121" s="27" t="s">
        <v>19</v>
      </c>
      <c r="M121" s="15">
        <f t="shared" si="60"/>
        <v>50</v>
      </c>
      <c r="N121">
        <f t="shared" si="61"/>
        <v>0</v>
      </c>
      <c r="P121" s="21">
        <f t="shared" si="62"/>
        <v>0.6333333333333333</v>
      </c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V121" s="21">
        <f t="shared" si="63"/>
        <v>0.6333333333333333</v>
      </c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</row>
    <row r="122" spans="1:78" ht="14.25">
      <c r="A122" s="12">
        <v>135</v>
      </c>
      <c r="B122" s="12" t="s">
        <v>44</v>
      </c>
      <c r="C122" s="13">
        <v>39</v>
      </c>
      <c r="D122" s="12">
        <v>11</v>
      </c>
      <c r="E122" s="12">
        <v>28</v>
      </c>
      <c r="F122" s="12">
        <v>56</v>
      </c>
      <c r="G122" s="31">
        <v>17.11</v>
      </c>
      <c r="H122" s="24">
        <f t="shared" si="58"/>
        <v>90</v>
      </c>
      <c r="I122" s="13">
        <f t="shared" si="59"/>
        <v>56</v>
      </c>
      <c r="J122" s="33">
        <f t="shared" si="64"/>
        <v>505</v>
      </c>
      <c r="K122" s="33">
        <f t="shared" si="65"/>
        <v>505</v>
      </c>
      <c r="L122" s="27" t="s">
        <v>20</v>
      </c>
      <c r="M122" s="15">
        <f t="shared" si="60"/>
        <v>39</v>
      </c>
      <c r="N122">
        <f t="shared" si="61"/>
        <v>0</v>
      </c>
      <c r="P122" s="21">
        <f t="shared" si="62"/>
        <v>0.6222222222222222</v>
      </c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V122" s="21">
        <f t="shared" si="63"/>
        <v>0.6222222222222222</v>
      </c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pans="1:78" ht="14.25">
      <c r="A123" s="12">
        <v>135</v>
      </c>
      <c r="B123" s="12" t="s">
        <v>45</v>
      </c>
      <c r="C123" s="13">
        <v>48</v>
      </c>
      <c r="D123" s="12">
        <v>7</v>
      </c>
      <c r="E123" s="12">
        <v>27</v>
      </c>
      <c r="F123" s="12">
        <v>68</v>
      </c>
      <c r="G123" s="31">
        <v>17.21</v>
      </c>
      <c r="H123" s="24">
        <f aca="true" t="shared" si="66" ref="H123:H130">IF(B123=1,140,IF(B123=2,140,IF(B123="W",140,IF(B123="K",140,IF(B123=15,140,IF(B123="Kb",90,IF(B123="KbN",90,140)))))))</f>
        <v>90</v>
      </c>
      <c r="I123" s="13">
        <f aca="true" t="shared" si="67" ref="I123:I130">MAX(C123,F123)</f>
        <v>68</v>
      </c>
      <c r="J123" s="33">
        <f t="shared" si="64"/>
        <v>488</v>
      </c>
      <c r="K123" s="33">
        <f t="shared" si="65"/>
        <v>488</v>
      </c>
      <c r="L123" s="27" t="s">
        <v>22</v>
      </c>
      <c r="M123" s="15">
        <f aca="true" t="shared" si="68" ref="M123:M130">F123-E123+D123</f>
        <v>48</v>
      </c>
      <c r="N123">
        <f aca="true" t="shared" si="69" ref="N123:N130">IF(M123-C123=0,0,"chyba")</f>
        <v>0</v>
      </c>
      <c r="P123" s="21">
        <f aca="true" t="shared" si="70" ref="P123:P130">I123/H123</f>
        <v>0.7555555555555555</v>
      </c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V123" s="21">
        <f aca="true" t="shared" si="71" ref="AV123:AV130">F123/H123</f>
        <v>0.7555555555555555</v>
      </c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pans="1:78" ht="14.25">
      <c r="A124" s="12">
        <v>135</v>
      </c>
      <c r="B124" s="12" t="s">
        <v>45</v>
      </c>
      <c r="C124" s="13">
        <v>45</v>
      </c>
      <c r="D124" s="12">
        <v>7</v>
      </c>
      <c r="E124" s="12">
        <v>15</v>
      </c>
      <c r="F124" s="12">
        <v>53</v>
      </c>
      <c r="G124" s="31">
        <v>17.25</v>
      </c>
      <c r="H124" s="24">
        <f t="shared" si="66"/>
        <v>90</v>
      </c>
      <c r="I124" s="13">
        <f t="shared" si="67"/>
        <v>53</v>
      </c>
      <c r="J124" s="33">
        <f t="shared" si="64"/>
        <v>491</v>
      </c>
      <c r="K124" s="33">
        <f t="shared" si="65"/>
        <v>490</v>
      </c>
      <c r="L124" s="27" t="s">
        <v>19</v>
      </c>
      <c r="M124" s="15">
        <f t="shared" si="68"/>
        <v>45</v>
      </c>
      <c r="N124">
        <f t="shared" si="69"/>
        <v>0</v>
      </c>
      <c r="P124" s="21">
        <f t="shared" si="70"/>
        <v>0.5888888888888889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V124" s="21">
        <f t="shared" si="71"/>
        <v>0.5888888888888889</v>
      </c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1:78" ht="14.25">
      <c r="A125" s="12">
        <v>135</v>
      </c>
      <c r="B125" s="12" t="s">
        <v>44</v>
      </c>
      <c r="C125" s="13">
        <v>76</v>
      </c>
      <c r="D125" s="12">
        <v>12</v>
      </c>
      <c r="E125" s="12">
        <v>26</v>
      </c>
      <c r="F125" s="12">
        <v>90</v>
      </c>
      <c r="G125" s="31">
        <v>17.42</v>
      </c>
      <c r="H125" s="24">
        <f t="shared" si="66"/>
        <v>90</v>
      </c>
      <c r="I125" s="13">
        <f t="shared" si="67"/>
        <v>90</v>
      </c>
      <c r="J125" s="33">
        <f t="shared" si="64"/>
        <v>509</v>
      </c>
      <c r="K125" s="33">
        <f t="shared" si="65"/>
        <v>508</v>
      </c>
      <c r="L125" s="27" t="s">
        <v>32</v>
      </c>
      <c r="M125" s="15">
        <f t="shared" si="68"/>
        <v>76</v>
      </c>
      <c r="N125">
        <f t="shared" si="69"/>
        <v>0</v>
      </c>
      <c r="P125" s="21">
        <f t="shared" si="70"/>
        <v>1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V125" s="21">
        <f t="shared" si="71"/>
        <v>1</v>
      </c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</row>
    <row r="126" spans="1:78" ht="14.25">
      <c r="A126" s="12">
        <v>135</v>
      </c>
      <c r="B126" s="12" t="s">
        <v>45</v>
      </c>
      <c r="C126" s="13">
        <v>43</v>
      </c>
      <c r="D126" s="12">
        <v>5</v>
      </c>
      <c r="E126" s="12">
        <v>13</v>
      </c>
      <c r="F126" s="12">
        <v>51</v>
      </c>
      <c r="G126" s="31">
        <v>17.43</v>
      </c>
      <c r="H126" s="24">
        <f t="shared" si="66"/>
        <v>90</v>
      </c>
      <c r="I126" s="13">
        <f t="shared" si="67"/>
        <v>51</v>
      </c>
      <c r="J126" s="33">
        <f t="shared" si="64"/>
        <v>506</v>
      </c>
      <c r="K126" s="33">
        <f t="shared" si="65"/>
        <v>505</v>
      </c>
      <c r="L126" s="27" t="s">
        <v>22</v>
      </c>
      <c r="M126" s="15">
        <f t="shared" si="68"/>
        <v>43</v>
      </c>
      <c r="N126">
        <f t="shared" si="69"/>
        <v>0</v>
      </c>
      <c r="P126" s="21">
        <f t="shared" si="70"/>
        <v>0.5666666666666667</v>
      </c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V126" s="21">
        <f t="shared" si="71"/>
        <v>0.5666666666666667</v>
      </c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</row>
    <row r="127" spans="1:78" ht="14.25">
      <c r="A127" s="12">
        <v>135</v>
      </c>
      <c r="B127" s="12" t="s">
        <v>45</v>
      </c>
      <c r="C127" s="13">
        <v>48</v>
      </c>
      <c r="D127" s="12">
        <v>10</v>
      </c>
      <c r="E127" s="12">
        <v>20</v>
      </c>
      <c r="F127" s="12">
        <v>58</v>
      </c>
      <c r="G127" s="31">
        <v>17.54</v>
      </c>
      <c r="H127" s="24">
        <f t="shared" si="66"/>
        <v>90</v>
      </c>
      <c r="I127" s="13">
        <f t="shared" si="67"/>
        <v>58</v>
      </c>
      <c r="J127" s="33"/>
      <c r="K127" s="33"/>
      <c r="L127" s="27" t="s">
        <v>27</v>
      </c>
      <c r="M127" s="15">
        <f t="shared" si="68"/>
        <v>48</v>
      </c>
      <c r="N127">
        <f t="shared" si="69"/>
        <v>0</v>
      </c>
      <c r="P127" s="21">
        <f t="shared" si="70"/>
        <v>0.6444444444444445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V127" s="21">
        <f t="shared" si="71"/>
        <v>0.6444444444444445</v>
      </c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</row>
    <row r="128" spans="1:78" ht="14.25">
      <c r="A128" s="12">
        <v>135</v>
      </c>
      <c r="B128" s="12" t="s">
        <v>45</v>
      </c>
      <c r="C128" s="13">
        <v>58</v>
      </c>
      <c r="D128" s="12">
        <v>7</v>
      </c>
      <c r="E128" s="12">
        <v>6</v>
      </c>
      <c r="F128" s="12">
        <v>57</v>
      </c>
      <c r="G128" s="31">
        <v>17.57</v>
      </c>
      <c r="H128" s="24">
        <f t="shared" si="66"/>
        <v>90</v>
      </c>
      <c r="I128" s="13">
        <f t="shared" si="67"/>
        <v>58</v>
      </c>
      <c r="J128" s="33"/>
      <c r="K128" s="33"/>
      <c r="L128" s="27" t="s">
        <v>20</v>
      </c>
      <c r="M128" s="15">
        <f t="shared" si="68"/>
        <v>58</v>
      </c>
      <c r="N128">
        <f t="shared" si="69"/>
        <v>0</v>
      </c>
      <c r="P128" s="21">
        <f t="shared" si="70"/>
        <v>0.6444444444444445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V128" s="21">
        <f t="shared" si="71"/>
        <v>0.6333333333333333</v>
      </c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</row>
    <row r="129" spans="1:78" ht="14.25">
      <c r="A129" s="12">
        <v>135</v>
      </c>
      <c r="B129" s="12" t="s">
        <v>45</v>
      </c>
      <c r="C129" s="13">
        <v>50</v>
      </c>
      <c r="D129" s="12">
        <v>5</v>
      </c>
      <c r="E129" s="12">
        <v>30</v>
      </c>
      <c r="F129" s="12">
        <v>75</v>
      </c>
      <c r="G129" s="31">
        <v>18.04</v>
      </c>
      <c r="H129" s="24">
        <f t="shared" si="66"/>
        <v>90</v>
      </c>
      <c r="I129" s="13">
        <f t="shared" si="67"/>
        <v>75</v>
      </c>
      <c r="J129" s="33"/>
      <c r="K129" s="33"/>
      <c r="L129" s="27" t="s">
        <v>19</v>
      </c>
      <c r="M129" s="15">
        <f t="shared" si="68"/>
        <v>50</v>
      </c>
      <c r="N129">
        <f t="shared" si="69"/>
        <v>0</v>
      </c>
      <c r="P129" s="21">
        <f t="shared" si="70"/>
        <v>0.8333333333333334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V129" s="21">
        <f t="shared" si="71"/>
        <v>0.8333333333333334</v>
      </c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</row>
    <row r="130" spans="1:78" ht="14.25">
      <c r="A130" s="12">
        <v>135</v>
      </c>
      <c r="B130" s="12" t="s">
        <v>45</v>
      </c>
      <c r="C130" s="13">
        <v>45</v>
      </c>
      <c r="D130" s="12">
        <v>8</v>
      </c>
      <c r="E130" s="12">
        <v>16</v>
      </c>
      <c r="F130" s="12">
        <v>53</v>
      </c>
      <c r="G130" s="31">
        <v>18.13</v>
      </c>
      <c r="H130" s="24">
        <f t="shared" si="66"/>
        <v>90</v>
      </c>
      <c r="I130" s="13">
        <f t="shared" si="67"/>
        <v>53</v>
      </c>
      <c r="J130" s="33"/>
      <c r="K130" s="33"/>
      <c r="L130" s="27" t="s">
        <v>21</v>
      </c>
      <c r="M130" s="15">
        <f t="shared" si="68"/>
        <v>45</v>
      </c>
      <c r="N130">
        <f t="shared" si="69"/>
        <v>0</v>
      </c>
      <c r="P130" s="21">
        <f t="shared" si="70"/>
        <v>0.5888888888888889</v>
      </c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V130" s="21">
        <f t="shared" si="71"/>
        <v>0.5888888888888889</v>
      </c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</row>
    <row r="131" spans="1:78" ht="14.25">
      <c r="A131" s="12"/>
      <c r="B131" s="12"/>
      <c r="C131" s="13"/>
      <c r="D131" s="12"/>
      <c r="E131" s="12"/>
      <c r="F131" s="12"/>
      <c r="G131" s="12"/>
      <c r="H131" s="14"/>
      <c r="I131" s="13"/>
      <c r="J131" s="33"/>
      <c r="K131" s="33"/>
      <c r="L131" s="27"/>
      <c r="M131" s="15"/>
      <c r="P131" s="29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ht="14.25">
      <c r="A132" s="12" t="s">
        <v>17</v>
      </c>
      <c r="B132" s="12"/>
      <c r="C132" s="12">
        <f>SUM(C112:C130)</f>
        <v>937</v>
      </c>
      <c r="D132" s="12">
        <f>SUM(D112:D130)</f>
        <v>169</v>
      </c>
      <c r="E132" s="12">
        <f>SUM(E112:E130)</f>
        <v>390</v>
      </c>
      <c r="F132" s="12">
        <f>SUM(F112:F130)</f>
        <v>1158</v>
      </c>
      <c r="G132" s="12"/>
      <c r="H132" s="12">
        <f>SUM(H112:H130)</f>
        <v>1710</v>
      </c>
      <c r="I132" s="12">
        <f>SUM(I112:I130)</f>
        <v>1168</v>
      </c>
      <c r="J132" s="34"/>
      <c r="K132" s="34"/>
      <c r="L132" s="27"/>
      <c r="M132" s="15">
        <f>F132-E132+D132</f>
        <v>937</v>
      </c>
      <c r="N132">
        <f>IF(M132-C132=0,0,"chyba")</f>
        <v>0</v>
      </c>
      <c r="P132" s="21">
        <f>I132/H132</f>
        <v>0.6830409356725147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V132" s="21">
        <f>F132/H132</f>
        <v>0.6771929824561403</v>
      </c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</row>
    <row r="133" spans="10:11" ht="14.25">
      <c r="J133" s="35"/>
      <c r="K133" s="35"/>
    </row>
    <row r="134" spans="1:78" ht="14.25">
      <c r="A134" s="12">
        <v>16</v>
      </c>
      <c r="B134" s="12">
        <v>15</v>
      </c>
      <c r="C134" s="13">
        <v>113</v>
      </c>
      <c r="D134" s="12">
        <v>24</v>
      </c>
      <c r="E134" s="12">
        <v>16</v>
      </c>
      <c r="F134" s="12">
        <v>105</v>
      </c>
      <c r="G134" s="31">
        <v>15.52</v>
      </c>
      <c r="H134" s="24">
        <f aca="true" t="shared" si="72" ref="H134:H154">IF(B134=1,140,IF(B134=2,140,IF(B134="W",140,IF(B134="K",140,IF(B134=15,140,IF(B134="Kb",90,IF(B134="KbN",90,140)))))))</f>
        <v>140</v>
      </c>
      <c r="I134" s="13">
        <f aca="true" t="shared" si="73" ref="I134:I154">MAX(C134,F134)</f>
        <v>113</v>
      </c>
      <c r="J134" s="33"/>
      <c r="K134" s="33"/>
      <c r="L134" s="27" t="s">
        <v>20</v>
      </c>
      <c r="M134" s="15">
        <f aca="true" t="shared" si="74" ref="M134:M154">F134-E134+D134</f>
        <v>113</v>
      </c>
      <c r="N134">
        <f aca="true" t="shared" si="75" ref="N134:N154">IF(M134-C134=0,0,"chyba")</f>
        <v>0</v>
      </c>
      <c r="P134" s="21">
        <f aca="true" t="shared" si="76" ref="P134:P154">I134/H134</f>
        <v>0.8071428571428572</v>
      </c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V134" s="21">
        <f aca="true" t="shared" si="77" ref="AV134:AV154">F134/H134</f>
        <v>0.75</v>
      </c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</row>
    <row r="135" spans="1:78" ht="14.25">
      <c r="A135" s="12">
        <v>10</v>
      </c>
      <c r="B135" s="12">
        <v>15</v>
      </c>
      <c r="C135" s="13">
        <v>84</v>
      </c>
      <c r="D135" s="12">
        <v>37</v>
      </c>
      <c r="E135" s="12">
        <v>8</v>
      </c>
      <c r="F135" s="12">
        <v>55</v>
      </c>
      <c r="G135" s="31">
        <v>15.54</v>
      </c>
      <c r="H135" s="24">
        <f t="shared" si="72"/>
        <v>140</v>
      </c>
      <c r="I135" s="13">
        <f t="shared" si="73"/>
        <v>84</v>
      </c>
      <c r="J135" s="33"/>
      <c r="K135" s="33"/>
      <c r="L135" s="27" t="s">
        <v>18</v>
      </c>
      <c r="M135" s="15">
        <f t="shared" si="74"/>
        <v>84</v>
      </c>
      <c r="N135">
        <f t="shared" si="75"/>
        <v>0</v>
      </c>
      <c r="P135" s="21">
        <f t="shared" si="76"/>
        <v>0.6</v>
      </c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V135" s="21">
        <f t="shared" si="77"/>
        <v>0.39285714285714285</v>
      </c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</row>
    <row r="136" spans="1:78" ht="14.25">
      <c r="A136" s="12">
        <v>16</v>
      </c>
      <c r="B136" s="12">
        <v>15</v>
      </c>
      <c r="C136" s="13">
        <v>72</v>
      </c>
      <c r="D136" s="12">
        <v>18</v>
      </c>
      <c r="E136" s="12">
        <v>16</v>
      </c>
      <c r="F136" s="12">
        <v>70</v>
      </c>
      <c r="G136" s="31">
        <v>16</v>
      </c>
      <c r="H136" s="24">
        <f t="shared" si="72"/>
        <v>140</v>
      </c>
      <c r="I136" s="13">
        <f t="shared" si="73"/>
        <v>72</v>
      </c>
      <c r="J136" s="33"/>
      <c r="K136" s="33"/>
      <c r="L136" s="27" t="s">
        <v>20</v>
      </c>
      <c r="M136" s="15">
        <f t="shared" si="74"/>
        <v>72</v>
      </c>
      <c r="N136">
        <f t="shared" si="75"/>
        <v>0</v>
      </c>
      <c r="P136" s="21">
        <f t="shared" si="76"/>
        <v>0.5142857142857142</v>
      </c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V136" s="21">
        <f t="shared" si="77"/>
        <v>0.5</v>
      </c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</row>
    <row r="137" spans="1:78" ht="14.25">
      <c r="A137" s="12">
        <v>10</v>
      </c>
      <c r="B137" s="12">
        <v>15</v>
      </c>
      <c r="C137" s="13">
        <v>45</v>
      </c>
      <c r="D137" s="12">
        <v>15</v>
      </c>
      <c r="E137" s="12">
        <v>10</v>
      </c>
      <c r="F137" s="12">
        <v>40</v>
      </c>
      <c r="G137" s="31">
        <v>16.02</v>
      </c>
      <c r="H137" s="24">
        <f t="shared" si="72"/>
        <v>140</v>
      </c>
      <c r="I137" s="13">
        <f t="shared" si="73"/>
        <v>45</v>
      </c>
      <c r="J137" s="33"/>
      <c r="K137" s="33"/>
      <c r="L137" s="27" t="s">
        <v>18</v>
      </c>
      <c r="M137" s="15">
        <f t="shared" si="74"/>
        <v>45</v>
      </c>
      <c r="N137">
        <f t="shared" si="75"/>
        <v>0</v>
      </c>
      <c r="P137" s="21">
        <f t="shared" si="76"/>
        <v>0.32142857142857145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V137" s="21">
        <f t="shared" si="77"/>
        <v>0.2857142857142857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</row>
    <row r="138" spans="1:78" ht="14.25">
      <c r="A138" s="12">
        <v>16</v>
      </c>
      <c r="B138" s="12" t="s">
        <v>31</v>
      </c>
      <c r="C138" s="13">
        <v>98</v>
      </c>
      <c r="D138" s="12">
        <v>23</v>
      </c>
      <c r="E138" s="12">
        <v>20</v>
      </c>
      <c r="F138" s="12">
        <v>95</v>
      </c>
      <c r="G138" s="31">
        <v>16.07</v>
      </c>
      <c r="H138" s="24">
        <f t="shared" si="72"/>
        <v>140</v>
      </c>
      <c r="I138" s="13">
        <f t="shared" si="73"/>
        <v>98</v>
      </c>
      <c r="J138" s="33"/>
      <c r="K138" s="33"/>
      <c r="L138" s="27" t="s">
        <v>19</v>
      </c>
      <c r="M138" s="15">
        <f t="shared" si="74"/>
        <v>98</v>
      </c>
      <c r="N138">
        <f t="shared" si="75"/>
        <v>0</v>
      </c>
      <c r="P138" s="21">
        <f t="shared" si="76"/>
        <v>0.7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V138" s="21">
        <f t="shared" si="77"/>
        <v>0.6785714285714286</v>
      </c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ht="14.25">
      <c r="A139" s="12">
        <v>10</v>
      </c>
      <c r="B139" s="12">
        <v>1</v>
      </c>
      <c r="C139" s="13">
        <v>78</v>
      </c>
      <c r="D139" s="12">
        <v>15</v>
      </c>
      <c r="E139" s="12">
        <v>12</v>
      </c>
      <c r="F139" s="12">
        <v>75</v>
      </c>
      <c r="G139" s="31">
        <v>16.12</v>
      </c>
      <c r="H139" s="24">
        <f t="shared" si="72"/>
        <v>140</v>
      </c>
      <c r="I139" s="13">
        <f t="shared" si="73"/>
        <v>78</v>
      </c>
      <c r="J139" s="33"/>
      <c r="K139" s="33"/>
      <c r="L139" s="27" t="s">
        <v>20</v>
      </c>
      <c r="M139" s="15">
        <f t="shared" si="74"/>
        <v>78</v>
      </c>
      <c r="N139">
        <f t="shared" si="75"/>
        <v>0</v>
      </c>
      <c r="P139" s="21">
        <f t="shared" si="76"/>
        <v>0.5571428571428572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V139" s="21">
        <f t="shared" si="77"/>
        <v>0.5357142857142857</v>
      </c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ht="14.25">
      <c r="A140" s="12">
        <v>16</v>
      </c>
      <c r="B140" s="12" t="s">
        <v>31</v>
      </c>
      <c r="C140" s="13">
        <v>73</v>
      </c>
      <c r="D140" s="12">
        <v>12</v>
      </c>
      <c r="E140" s="12">
        <v>14</v>
      </c>
      <c r="F140" s="12">
        <v>75</v>
      </c>
      <c r="G140" s="31">
        <v>16.15</v>
      </c>
      <c r="H140" s="24">
        <f t="shared" si="72"/>
        <v>140</v>
      </c>
      <c r="I140" s="13">
        <f t="shared" si="73"/>
        <v>75</v>
      </c>
      <c r="J140" s="33"/>
      <c r="K140" s="33"/>
      <c r="L140" s="27" t="s">
        <v>19</v>
      </c>
      <c r="M140" s="15">
        <f t="shared" si="74"/>
        <v>73</v>
      </c>
      <c r="N140">
        <f t="shared" si="75"/>
        <v>0</v>
      </c>
      <c r="P140" s="21">
        <f t="shared" si="76"/>
        <v>0.5357142857142857</v>
      </c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V140" s="21">
        <f t="shared" si="77"/>
        <v>0.5357142857142857</v>
      </c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</row>
    <row r="141" spans="1:78" ht="14.25">
      <c r="A141" s="12">
        <v>10</v>
      </c>
      <c r="B141" s="12">
        <v>1</v>
      </c>
      <c r="C141" s="13">
        <v>45</v>
      </c>
      <c r="D141" s="12">
        <v>10</v>
      </c>
      <c r="E141" s="12">
        <v>7</v>
      </c>
      <c r="F141" s="12">
        <v>42</v>
      </c>
      <c r="G141" s="31">
        <v>16.18</v>
      </c>
      <c r="H141" s="24">
        <f t="shared" si="72"/>
        <v>140</v>
      </c>
      <c r="I141" s="13">
        <f t="shared" si="73"/>
        <v>45</v>
      </c>
      <c r="J141" s="33">
        <f>SUM(I134:I148)</f>
        <v>1236</v>
      </c>
      <c r="K141" s="33">
        <f>SUM(F134:F148)</f>
        <v>1147</v>
      </c>
      <c r="L141" s="27" t="s">
        <v>18</v>
      </c>
      <c r="M141" s="15">
        <f t="shared" si="74"/>
        <v>45</v>
      </c>
      <c r="N141">
        <f t="shared" si="75"/>
        <v>0</v>
      </c>
      <c r="P141" s="21">
        <f t="shared" si="76"/>
        <v>0.32142857142857145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V141" s="21">
        <f t="shared" si="77"/>
        <v>0.3</v>
      </c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</row>
    <row r="142" spans="1:78" ht="14.25">
      <c r="A142" s="12">
        <v>16</v>
      </c>
      <c r="B142" s="12">
        <v>1</v>
      </c>
      <c r="C142" s="13">
        <v>86</v>
      </c>
      <c r="D142" s="12">
        <v>20</v>
      </c>
      <c r="E142" s="12">
        <v>24</v>
      </c>
      <c r="F142" s="12">
        <v>90</v>
      </c>
      <c r="G142" s="31">
        <v>16.23</v>
      </c>
      <c r="H142" s="24">
        <f t="shared" si="72"/>
        <v>140</v>
      </c>
      <c r="I142" s="13">
        <f t="shared" si="73"/>
        <v>90</v>
      </c>
      <c r="J142" s="33">
        <f aca="true" t="shared" si="78" ref="J142:J162">SUM(I135:I149)</f>
        <v>1258</v>
      </c>
      <c r="K142" s="33">
        <f aca="true" t="shared" si="79" ref="K142:K162">SUM(F135:F149)</f>
        <v>1162</v>
      </c>
      <c r="L142" s="27" t="s">
        <v>19</v>
      </c>
      <c r="M142" s="15">
        <f t="shared" si="74"/>
        <v>86</v>
      </c>
      <c r="N142">
        <f t="shared" si="75"/>
        <v>0</v>
      </c>
      <c r="P142" s="21">
        <f t="shared" si="76"/>
        <v>0.6428571428571429</v>
      </c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V142" s="21">
        <f t="shared" si="77"/>
        <v>0.6428571428571429</v>
      </c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</row>
    <row r="143" spans="1:78" ht="14.25">
      <c r="A143" s="12">
        <v>10</v>
      </c>
      <c r="B143" s="12">
        <v>1</v>
      </c>
      <c r="C143" s="13">
        <v>96</v>
      </c>
      <c r="D143" s="12">
        <v>25</v>
      </c>
      <c r="E143" s="12">
        <v>9</v>
      </c>
      <c r="F143" s="12">
        <v>80</v>
      </c>
      <c r="G143" s="31">
        <v>16.27</v>
      </c>
      <c r="H143" s="24">
        <f t="shared" si="72"/>
        <v>140</v>
      </c>
      <c r="I143" s="13">
        <f t="shared" si="73"/>
        <v>96</v>
      </c>
      <c r="J143" s="33">
        <f t="shared" si="78"/>
        <v>1274</v>
      </c>
      <c r="K143" s="33">
        <f t="shared" si="79"/>
        <v>1195</v>
      </c>
      <c r="L143" s="27" t="s">
        <v>19</v>
      </c>
      <c r="M143" s="15">
        <f t="shared" si="74"/>
        <v>96</v>
      </c>
      <c r="N143">
        <f t="shared" si="75"/>
        <v>0</v>
      </c>
      <c r="P143" s="21">
        <f t="shared" si="76"/>
        <v>0.6857142857142857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V143" s="21">
        <f t="shared" si="77"/>
        <v>0.5714285714285714</v>
      </c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</row>
    <row r="144" spans="1:78" ht="14.25">
      <c r="A144" s="12">
        <v>16</v>
      </c>
      <c r="B144" s="12">
        <v>15</v>
      </c>
      <c r="C144" s="13">
        <v>75</v>
      </c>
      <c r="D144" s="12">
        <v>20</v>
      </c>
      <c r="E144" s="12">
        <v>15</v>
      </c>
      <c r="F144" s="12">
        <v>70</v>
      </c>
      <c r="G144" s="31">
        <v>16.3</v>
      </c>
      <c r="H144" s="24">
        <f t="shared" si="72"/>
        <v>140</v>
      </c>
      <c r="I144" s="13">
        <f t="shared" si="73"/>
        <v>75</v>
      </c>
      <c r="J144" s="33">
        <f t="shared" si="78"/>
        <v>1284</v>
      </c>
      <c r="K144" s="33">
        <f t="shared" si="79"/>
        <v>1168</v>
      </c>
      <c r="L144" s="27" t="s">
        <v>18</v>
      </c>
      <c r="M144" s="15">
        <f t="shared" si="74"/>
        <v>75</v>
      </c>
      <c r="N144">
        <f t="shared" si="75"/>
        <v>0</v>
      </c>
      <c r="P144" s="21">
        <f t="shared" si="76"/>
        <v>0.5357142857142857</v>
      </c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V144" s="21">
        <f t="shared" si="77"/>
        <v>0.5</v>
      </c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</row>
    <row r="145" spans="1:78" ht="14.25">
      <c r="A145" s="12">
        <v>10</v>
      </c>
      <c r="B145" s="12">
        <v>1</v>
      </c>
      <c r="C145" s="13">
        <v>81</v>
      </c>
      <c r="D145" s="12">
        <v>10</v>
      </c>
      <c r="E145" s="12">
        <v>14</v>
      </c>
      <c r="F145" s="12">
        <v>85</v>
      </c>
      <c r="G145" s="31">
        <v>16.34</v>
      </c>
      <c r="H145" s="24">
        <f t="shared" si="72"/>
        <v>140</v>
      </c>
      <c r="I145" s="13">
        <f t="shared" si="73"/>
        <v>85</v>
      </c>
      <c r="J145" s="33">
        <f t="shared" si="78"/>
        <v>1299</v>
      </c>
      <c r="K145" s="33">
        <f t="shared" si="79"/>
        <v>1179</v>
      </c>
      <c r="L145" s="27" t="s">
        <v>18</v>
      </c>
      <c r="M145" s="15">
        <f t="shared" si="74"/>
        <v>81</v>
      </c>
      <c r="N145">
        <f t="shared" si="75"/>
        <v>0</v>
      </c>
      <c r="P145" s="21">
        <f t="shared" si="76"/>
        <v>0.6071428571428571</v>
      </c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V145" s="21">
        <f t="shared" si="77"/>
        <v>0.6071428571428571</v>
      </c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</row>
    <row r="146" spans="1:78" ht="14.25">
      <c r="A146" s="12">
        <v>16</v>
      </c>
      <c r="B146" s="12">
        <v>1</v>
      </c>
      <c r="C146" s="13">
        <v>100</v>
      </c>
      <c r="D146" s="12">
        <v>18</v>
      </c>
      <c r="E146" s="12">
        <v>28</v>
      </c>
      <c r="F146" s="12">
        <v>110</v>
      </c>
      <c r="G146" s="31">
        <v>16.4</v>
      </c>
      <c r="H146" s="24">
        <f t="shared" si="72"/>
        <v>140</v>
      </c>
      <c r="I146" s="13">
        <f t="shared" si="73"/>
        <v>110</v>
      </c>
      <c r="J146" s="33">
        <f t="shared" si="78"/>
        <v>1306</v>
      </c>
      <c r="K146" s="33">
        <f t="shared" si="79"/>
        <v>1189</v>
      </c>
      <c r="L146" s="27" t="s">
        <v>20</v>
      </c>
      <c r="M146" s="15">
        <f t="shared" si="74"/>
        <v>100</v>
      </c>
      <c r="N146">
        <f t="shared" si="75"/>
        <v>0</v>
      </c>
      <c r="P146" s="21">
        <f t="shared" si="76"/>
        <v>0.7857142857142857</v>
      </c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V146" s="21">
        <f t="shared" si="77"/>
        <v>0.7857142857142857</v>
      </c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</row>
    <row r="147" spans="1:78" ht="14.25">
      <c r="A147" s="12">
        <v>10</v>
      </c>
      <c r="B147" s="12">
        <v>1</v>
      </c>
      <c r="C147" s="13">
        <v>110</v>
      </c>
      <c r="D147" s="12">
        <v>40</v>
      </c>
      <c r="E147" s="12">
        <v>25</v>
      </c>
      <c r="F147" s="12">
        <v>95</v>
      </c>
      <c r="G147" s="31">
        <v>16.44</v>
      </c>
      <c r="H147" s="24">
        <f t="shared" si="72"/>
        <v>140</v>
      </c>
      <c r="I147" s="13">
        <f t="shared" si="73"/>
        <v>110</v>
      </c>
      <c r="J147" s="33">
        <f t="shared" si="78"/>
        <v>1306</v>
      </c>
      <c r="K147" s="33">
        <f t="shared" si="79"/>
        <v>1186</v>
      </c>
      <c r="L147" s="27" t="s">
        <v>20</v>
      </c>
      <c r="M147" s="15">
        <f t="shared" si="74"/>
        <v>110</v>
      </c>
      <c r="N147">
        <f t="shared" si="75"/>
        <v>0</v>
      </c>
      <c r="P147" s="21">
        <f t="shared" si="76"/>
        <v>0.7857142857142857</v>
      </c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V147" s="21">
        <f t="shared" si="77"/>
        <v>0.6785714285714286</v>
      </c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</row>
    <row r="148" spans="1:78" ht="14.25">
      <c r="A148" s="12">
        <v>16</v>
      </c>
      <c r="B148" s="12">
        <v>1</v>
      </c>
      <c r="C148" s="13">
        <v>53</v>
      </c>
      <c r="D148" s="12">
        <v>15</v>
      </c>
      <c r="E148" s="12">
        <v>22</v>
      </c>
      <c r="F148" s="12">
        <v>60</v>
      </c>
      <c r="G148" s="31">
        <v>16.47</v>
      </c>
      <c r="H148" s="24">
        <f t="shared" si="72"/>
        <v>140</v>
      </c>
      <c r="I148" s="13">
        <f t="shared" si="73"/>
        <v>60</v>
      </c>
      <c r="J148" s="33">
        <f t="shared" si="78"/>
        <v>1318</v>
      </c>
      <c r="K148" s="33">
        <f t="shared" si="79"/>
        <v>1179</v>
      </c>
      <c r="L148" s="27" t="s">
        <v>19</v>
      </c>
      <c r="M148" s="15">
        <f t="shared" si="74"/>
        <v>53</v>
      </c>
      <c r="N148">
        <f t="shared" si="75"/>
        <v>0</v>
      </c>
      <c r="P148" s="21">
        <f t="shared" si="76"/>
        <v>0.42857142857142855</v>
      </c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V148" s="21">
        <f t="shared" si="77"/>
        <v>0.42857142857142855</v>
      </c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</row>
    <row r="149" spans="1:78" ht="14.25">
      <c r="A149" s="12">
        <v>10</v>
      </c>
      <c r="B149" s="12">
        <v>15</v>
      </c>
      <c r="C149" s="13">
        <v>135</v>
      </c>
      <c r="D149" s="12">
        <v>35</v>
      </c>
      <c r="E149" s="12">
        <v>20</v>
      </c>
      <c r="F149" s="12">
        <v>120</v>
      </c>
      <c r="G149" s="31">
        <v>16.52</v>
      </c>
      <c r="H149" s="24">
        <f t="shared" si="72"/>
        <v>140</v>
      </c>
      <c r="I149" s="13">
        <f t="shared" si="73"/>
        <v>135</v>
      </c>
      <c r="J149" s="33">
        <f t="shared" si="78"/>
        <v>1383</v>
      </c>
      <c r="K149" s="33">
        <f t="shared" si="79"/>
        <v>1222</v>
      </c>
      <c r="L149" s="27" t="s">
        <v>20</v>
      </c>
      <c r="M149" s="15">
        <f t="shared" si="74"/>
        <v>135</v>
      </c>
      <c r="N149">
        <f t="shared" si="75"/>
        <v>0</v>
      </c>
      <c r="P149" s="21">
        <f t="shared" si="76"/>
        <v>0.9642857142857143</v>
      </c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V149" s="21">
        <f t="shared" si="77"/>
        <v>0.8571428571428571</v>
      </c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</row>
    <row r="150" spans="1:78" ht="14.25">
      <c r="A150" s="12">
        <v>16</v>
      </c>
      <c r="B150" s="12" t="s">
        <v>31</v>
      </c>
      <c r="C150" s="13">
        <v>100</v>
      </c>
      <c r="D150" s="12">
        <v>30</v>
      </c>
      <c r="E150" s="12">
        <v>18</v>
      </c>
      <c r="F150" s="12">
        <v>88</v>
      </c>
      <c r="G150" s="31">
        <v>16.58</v>
      </c>
      <c r="H150" s="24">
        <f t="shared" si="72"/>
        <v>140</v>
      </c>
      <c r="I150" s="13">
        <f t="shared" si="73"/>
        <v>100</v>
      </c>
      <c r="J150" s="33">
        <f t="shared" si="78"/>
        <v>1383</v>
      </c>
      <c r="K150" s="33">
        <f t="shared" si="79"/>
        <v>1217</v>
      </c>
      <c r="L150" s="27" t="s">
        <v>22</v>
      </c>
      <c r="M150" s="15">
        <f t="shared" si="74"/>
        <v>100</v>
      </c>
      <c r="N150">
        <f t="shared" si="75"/>
        <v>0</v>
      </c>
      <c r="P150" s="21">
        <f t="shared" si="76"/>
        <v>0.7142857142857143</v>
      </c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V150" s="21">
        <f t="shared" si="77"/>
        <v>0.6285714285714286</v>
      </c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</row>
    <row r="151" spans="1:78" ht="14.25">
      <c r="A151" s="12">
        <v>10</v>
      </c>
      <c r="B151" s="12">
        <v>1</v>
      </c>
      <c r="C151" s="13">
        <v>82</v>
      </c>
      <c r="D151" s="12">
        <v>50</v>
      </c>
      <c r="E151" s="12">
        <v>11</v>
      </c>
      <c r="F151" s="12">
        <v>43</v>
      </c>
      <c r="G151" s="31">
        <v>17.01</v>
      </c>
      <c r="H151" s="24">
        <f t="shared" si="72"/>
        <v>140</v>
      </c>
      <c r="I151" s="13">
        <f t="shared" si="73"/>
        <v>82</v>
      </c>
      <c r="J151" s="33">
        <f t="shared" si="78"/>
        <v>1353</v>
      </c>
      <c r="K151" s="33">
        <f t="shared" si="79"/>
        <v>1192</v>
      </c>
      <c r="L151" s="27" t="s">
        <v>21</v>
      </c>
      <c r="M151" s="15">
        <f t="shared" si="74"/>
        <v>82</v>
      </c>
      <c r="N151">
        <f t="shared" si="75"/>
        <v>0</v>
      </c>
      <c r="P151" s="21">
        <f t="shared" si="76"/>
        <v>0.5857142857142857</v>
      </c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V151" s="21">
        <f t="shared" si="77"/>
        <v>0.30714285714285716</v>
      </c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</row>
    <row r="152" spans="1:78" ht="14.25">
      <c r="A152" s="12">
        <v>16</v>
      </c>
      <c r="B152" s="12">
        <v>1</v>
      </c>
      <c r="C152" s="13">
        <v>60</v>
      </c>
      <c r="D152" s="12">
        <v>16</v>
      </c>
      <c r="E152" s="12">
        <v>7</v>
      </c>
      <c r="F152" s="12">
        <v>51</v>
      </c>
      <c r="G152" s="31">
        <v>17.04</v>
      </c>
      <c r="H152" s="24">
        <f t="shared" si="72"/>
        <v>140</v>
      </c>
      <c r="I152" s="13">
        <f t="shared" si="73"/>
        <v>60</v>
      </c>
      <c r="J152" s="33">
        <f t="shared" si="78"/>
        <v>1356</v>
      </c>
      <c r="K152" s="33">
        <f t="shared" si="79"/>
        <v>1173</v>
      </c>
      <c r="L152" s="27" t="s">
        <v>20</v>
      </c>
      <c r="M152" s="15">
        <f t="shared" si="74"/>
        <v>60</v>
      </c>
      <c r="N152">
        <f t="shared" si="75"/>
        <v>0</v>
      </c>
      <c r="P152" s="21">
        <f t="shared" si="76"/>
        <v>0.42857142857142855</v>
      </c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V152" s="21">
        <f t="shared" si="77"/>
        <v>0.36428571428571427</v>
      </c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</row>
    <row r="153" spans="1:78" ht="14.25">
      <c r="A153" s="12">
        <v>10</v>
      </c>
      <c r="B153" s="12" t="s">
        <v>31</v>
      </c>
      <c r="C153" s="13">
        <v>100</v>
      </c>
      <c r="D153" s="12">
        <v>20</v>
      </c>
      <c r="E153" s="12">
        <v>25</v>
      </c>
      <c r="F153" s="12">
        <v>105</v>
      </c>
      <c r="G153" s="31">
        <v>17.09</v>
      </c>
      <c r="H153" s="24">
        <f t="shared" si="72"/>
        <v>140</v>
      </c>
      <c r="I153" s="13">
        <f t="shared" si="73"/>
        <v>105</v>
      </c>
      <c r="J153" s="33">
        <f t="shared" si="78"/>
        <v>1366</v>
      </c>
      <c r="K153" s="33">
        <f t="shared" si="79"/>
        <v>1183</v>
      </c>
      <c r="L153" s="27" t="s">
        <v>21</v>
      </c>
      <c r="M153" s="15">
        <f t="shared" si="74"/>
        <v>100</v>
      </c>
      <c r="N153">
        <f t="shared" si="75"/>
        <v>0</v>
      </c>
      <c r="P153" s="21">
        <f t="shared" si="76"/>
        <v>0.75</v>
      </c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V153" s="21">
        <f t="shared" si="77"/>
        <v>0.75</v>
      </c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</row>
    <row r="154" spans="1:78" ht="14.25">
      <c r="A154" s="12">
        <v>16</v>
      </c>
      <c r="B154" s="12" t="s">
        <v>31</v>
      </c>
      <c r="C154" s="13">
        <v>78</v>
      </c>
      <c r="D154" s="12">
        <v>23</v>
      </c>
      <c r="E154" s="12">
        <v>17</v>
      </c>
      <c r="F154" s="12">
        <v>72</v>
      </c>
      <c r="G154" s="31">
        <v>17.13</v>
      </c>
      <c r="H154" s="24">
        <f t="shared" si="72"/>
        <v>140</v>
      </c>
      <c r="I154" s="13">
        <f t="shared" si="73"/>
        <v>78</v>
      </c>
      <c r="J154" s="33">
        <f t="shared" si="78"/>
        <v>1401</v>
      </c>
      <c r="K154" s="33">
        <f t="shared" si="79"/>
        <v>1218</v>
      </c>
      <c r="L154" s="27" t="s">
        <v>21</v>
      </c>
      <c r="M154" s="15">
        <f t="shared" si="74"/>
        <v>78</v>
      </c>
      <c r="N154">
        <f t="shared" si="75"/>
        <v>0</v>
      </c>
      <c r="P154" s="21">
        <f t="shared" si="76"/>
        <v>0.5571428571428572</v>
      </c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V154" s="21">
        <f t="shared" si="77"/>
        <v>0.5142857142857142</v>
      </c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</row>
    <row r="155" spans="1:78" ht="14.25">
      <c r="A155" s="12">
        <v>10</v>
      </c>
      <c r="B155" s="12">
        <v>1</v>
      </c>
      <c r="C155" s="13">
        <v>87</v>
      </c>
      <c r="D155" s="12">
        <v>30</v>
      </c>
      <c r="E155" s="12">
        <v>11</v>
      </c>
      <c r="F155" s="12">
        <v>68</v>
      </c>
      <c r="G155" s="31">
        <v>17.16</v>
      </c>
      <c r="H155" s="24">
        <f aca="true" t="shared" si="80" ref="H155:H169">IF(B155=1,140,IF(B155=2,140,IF(B155="W",140,IF(B155="K",140,IF(B155=15,140,IF(B155="Kb",90,IF(B155="KbN",90,140)))))))</f>
        <v>140</v>
      </c>
      <c r="I155" s="13">
        <f aca="true" t="shared" si="81" ref="I155:I169">MAX(C155,F155)</f>
        <v>87</v>
      </c>
      <c r="J155" s="33">
        <f t="shared" si="78"/>
        <v>1401</v>
      </c>
      <c r="K155" s="33">
        <f t="shared" si="79"/>
        <v>1233</v>
      </c>
      <c r="L155" s="27" t="s">
        <v>20</v>
      </c>
      <c r="M155" s="15">
        <f aca="true" t="shared" si="82" ref="M155:M169">F155-E155+D155</f>
        <v>87</v>
      </c>
      <c r="N155">
        <f aca="true" t="shared" si="83" ref="N155:N169">IF(M155-C155=0,0,"chyba")</f>
        <v>0</v>
      </c>
      <c r="P155" s="21">
        <f aca="true" t="shared" si="84" ref="P155:P169">I155/H155</f>
        <v>0.6214285714285714</v>
      </c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V155" s="21">
        <f aca="true" t="shared" si="85" ref="AV155:AV169">F155/H155</f>
        <v>0.4857142857142857</v>
      </c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</row>
    <row r="156" spans="1:78" ht="14.25">
      <c r="A156" s="12">
        <v>16</v>
      </c>
      <c r="B156" s="12">
        <v>1</v>
      </c>
      <c r="C156" s="13">
        <v>110</v>
      </c>
      <c r="D156" s="12">
        <v>45</v>
      </c>
      <c r="E156" s="12">
        <v>20</v>
      </c>
      <c r="F156" s="12">
        <v>85</v>
      </c>
      <c r="G156" s="31">
        <v>17.19</v>
      </c>
      <c r="H156" s="24">
        <f t="shared" si="80"/>
        <v>140</v>
      </c>
      <c r="I156" s="13">
        <f t="shared" si="81"/>
        <v>110</v>
      </c>
      <c r="J156" s="33">
        <f t="shared" si="78"/>
        <v>1393</v>
      </c>
      <c r="K156" s="33">
        <f t="shared" si="79"/>
        <v>1213</v>
      </c>
      <c r="L156" s="27" t="s">
        <v>19</v>
      </c>
      <c r="M156" s="15">
        <f t="shared" si="82"/>
        <v>110</v>
      </c>
      <c r="N156">
        <f t="shared" si="83"/>
        <v>0</v>
      </c>
      <c r="P156" s="21">
        <f t="shared" si="84"/>
        <v>0.7857142857142857</v>
      </c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V156" s="21">
        <f t="shared" si="85"/>
        <v>0.6071428571428571</v>
      </c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</row>
    <row r="157" spans="1:78" ht="14.25">
      <c r="A157" s="12">
        <v>10</v>
      </c>
      <c r="B157" s="12">
        <v>15</v>
      </c>
      <c r="C157" s="13">
        <v>90</v>
      </c>
      <c r="D157" s="12">
        <v>22</v>
      </c>
      <c r="E157" s="12">
        <v>17</v>
      </c>
      <c r="F157" s="12">
        <v>85</v>
      </c>
      <c r="G157" s="31">
        <v>17.24</v>
      </c>
      <c r="H157" s="24">
        <f t="shared" si="80"/>
        <v>140</v>
      </c>
      <c r="I157" s="13">
        <f t="shared" si="81"/>
        <v>90</v>
      </c>
      <c r="J157" s="33">
        <f t="shared" si="78"/>
        <v>1292</v>
      </c>
      <c r="K157" s="33">
        <f t="shared" si="79"/>
        <v>1125</v>
      </c>
      <c r="L157" s="27" t="s">
        <v>20</v>
      </c>
      <c r="M157" s="15">
        <f t="shared" si="82"/>
        <v>90</v>
      </c>
      <c r="N157">
        <f t="shared" si="83"/>
        <v>0</v>
      </c>
      <c r="P157" s="21">
        <f t="shared" si="84"/>
        <v>0.6428571428571429</v>
      </c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V157" s="21">
        <f t="shared" si="85"/>
        <v>0.6071428571428571</v>
      </c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</row>
    <row r="158" spans="1:78" ht="14.25">
      <c r="A158" s="12">
        <v>16</v>
      </c>
      <c r="B158" s="12" t="s">
        <v>31</v>
      </c>
      <c r="C158" s="13">
        <v>66</v>
      </c>
      <c r="D158" s="12">
        <v>18</v>
      </c>
      <c r="E158" s="12">
        <v>7</v>
      </c>
      <c r="F158" s="12">
        <v>55</v>
      </c>
      <c r="G158" s="31">
        <v>17.28</v>
      </c>
      <c r="H158" s="24">
        <f t="shared" si="80"/>
        <v>140</v>
      </c>
      <c r="I158" s="13">
        <f t="shared" si="81"/>
        <v>66</v>
      </c>
      <c r="J158" s="33">
        <f t="shared" si="78"/>
        <v>1292</v>
      </c>
      <c r="K158" s="33">
        <f t="shared" si="79"/>
        <v>1122</v>
      </c>
      <c r="L158" s="27" t="s">
        <v>20</v>
      </c>
      <c r="M158" s="15">
        <f t="shared" si="82"/>
        <v>66</v>
      </c>
      <c r="N158">
        <f t="shared" si="83"/>
        <v>0</v>
      </c>
      <c r="P158" s="21">
        <f t="shared" si="84"/>
        <v>0.4714285714285714</v>
      </c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V158" s="21">
        <f t="shared" si="85"/>
        <v>0.39285714285714285</v>
      </c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</row>
    <row r="159" spans="1:78" ht="14.25">
      <c r="A159" s="12">
        <v>10</v>
      </c>
      <c r="B159" s="12">
        <v>1</v>
      </c>
      <c r="C159" s="13">
        <v>78</v>
      </c>
      <c r="D159" s="12">
        <v>35</v>
      </c>
      <c r="E159" s="12">
        <v>8</v>
      </c>
      <c r="F159" s="12">
        <v>51</v>
      </c>
      <c r="G159" s="31">
        <v>17.31</v>
      </c>
      <c r="H159" s="24">
        <f t="shared" si="80"/>
        <v>140</v>
      </c>
      <c r="I159" s="13">
        <f t="shared" si="81"/>
        <v>78</v>
      </c>
      <c r="J159" s="33">
        <f t="shared" si="78"/>
        <v>1251</v>
      </c>
      <c r="K159" s="33">
        <f t="shared" si="79"/>
        <v>1110</v>
      </c>
      <c r="L159" s="27" t="s">
        <v>19</v>
      </c>
      <c r="M159" s="15">
        <f t="shared" si="82"/>
        <v>78</v>
      </c>
      <c r="N159">
        <f t="shared" si="83"/>
        <v>0</v>
      </c>
      <c r="P159" s="21">
        <f t="shared" si="84"/>
        <v>0.5571428571428572</v>
      </c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V159" s="21">
        <f t="shared" si="85"/>
        <v>0.36428571428571427</v>
      </c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</row>
    <row r="160" spans="1:78" ht="14.25">
      <c r="A160" s="12">
        <v>16</v>
      </c>
      <c r="B160" s="12">
        <v>1</v>
      </c>
      <c r="C160" s="13">
        <v>80</v>
      </c>
      <c r="D160" s="12">
        <v>15</v>
      </c>
      <c r="E160" s="12">
        <v>30</v>
      </c>
      <c r="F160" s="12">
        <v>95</v>
      </c>
      <c r="G160" s="31">
        <v>17.37</v>
      </c>
      <c r="H160" s="24">
        <f t="shared" si="80"/>
        <v>140</v>
      </c>
      <c r="I160" s="13">
        <f t="shared" si="81"/>
        <v>95</v>
      </c>
      <c r="J160" s="33">
        <f t="shared" si="78"/>
        <v>1301</v>
      </c>
      <c r="K160" s="33">
        <f t="shared" si="79"/>
        <v>1149</v>
      </c>
      <c r="L160" s="27" t="s">
        <v>21</v>
      </c>
      <c r="M160" s="15">
        <f t="shared" si="82"/>
        <v>80</v>
      </c>
      <c r="N160">
        <f t="shared" si="83"/>
        <v>0</v>
      </c>
      <c r="P160" s="21">
        <f t="shared" si="84"/>
        <v>0.6785714285714286</v>
      </c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V160" s="21">
        <f t="shared" si="85"/>
        <v>0.6785714285714286</v>
      </c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</row>
    <row r="161" spans="1:78" ht="14.25">
      <c r="A161" s="12">
        <v>10</v>
      </c>
      <c r="B161" s="12">
        <v>1</v>
      </c>
      <c r="C161" s="13">
        <v>145</v>
      </c>
      <c r="D161" s="12">
        <v>15</v>
      </c>
      <c r="E161" s="12">
        <v>15</v>
      </c>
      <c r="F161" s="12">
        <v>145</v>
      </c>
      <c r="G161" s="31">
        <v>17.46</v>
      </c>
      <c r="H161" s="24">
        <f t="shared" si="80"/>
        <v>140</v>
      </c>
      <c r="I161" s="13">
        <f t="shared" si="81"/>
        <v>145</v>
      </c>
      <c r="J161" s="33">
        <f t="shared" si="78"/>
        <v>1259</v>
      </c>
      <c r="K161" s="33">
        <f t="shared" si="79"/>
        <v>1088</v>
      </c>
      <c r="L161" s="27" t="s">
        <v>26</v>
      </c>
      <c r="M161" s="15">
        <f t="shared" si="82"/>
        <v>145</v>
      </c>
      <c r="N161">
        <f t="shared" si="83"/>
        <v>0</v>
      </c>
      <c r="P161" s="21">
        <f t="shared" si="84"/>
        <v>1.0357142857142858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V161" s="21">
        <f t="shared" si="85"/>
        <v>1.0357142857142858</v>
      </c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</row>
    <row r="162" spans="1:78" ht="14.25">
      <c r="A162" s="12">
        <v>16</v>
      </c>
      <c r="B162" s="12">
        <v>1</v>
      </c>
      <c r="C162" s="13">
        <v>100</v>
      </c>
      <c r="D162" s="12">
        <v>25</v>
      </c>
      <c r="E162" s="12">
        <v>35</v>
      </c>
      <c r="F162" s="12">
        <v>110</v>
      </c>
      <c r="G162" s="31">
        <v>17.52</v>
      </c>
      <c r="H162" s="24">
        <f t="shared" si="80"/>
        <v>140</v>
      </c>
      <c r="I162" s="13">
        <f t="shared" si="81"/>
        <v>110</v>
      </c>
      <c r="J162" s="33">
        <f t="shared" si="78"/>
        <v>1298</v>
      </c>
      <c r="K162" s="33">
        <f t="shared" si="79"/>
        <v>1121</v>
      </c>
      <c r="L162" s="27" t="s">
        <v>32</v>
      </c>
      <c r="M162" s="15">
        <f t="shared" si="82"/>
        <v>100</v>
      </c>
      <c r="N162">
        <f t="shared" si="83"/>
        <v>0</v>
      </c>
      <c r="P162" s="21">
        <f t="shared" si="84"/>
        <v>0.7857142857142857</v>
      </c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V162" s="21">
        <f t="shared" si="85"/>
        <v>0.7857142857142857</v>
      </c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</row>
    <row r="163" spans="1:78" ht="14.25">
      <c r="A163" s="12">
        <v>10</v>
      </c>
      <c r="B163" s="12" t="s">
        <v>31</v>
      </c>
      <c r="C163" s="13">
        <v>52</v>
      </c>
      <c r="D163" s="12">
        <v>15</v>
      </c>
      <c r="E163" s="12">
        <v>3</v>
      </c>
      <c r="F163" s="12">
        <v>40</v>
      </c>
      <c r="G163" s="31">
        <v>17.53</v>
      </c>
      <c r="H163" s="24">
        <f t="shared" si="80"/>
        <v>140</v>
      </c>
      <c r="I163" s="13">
        <f t="shared" si="81"/>
        <v>52</v>
      </c>
      <c r="J163" s="33"/>
      <c r="K163" s="33"/>
      <c r="L163" s="27" t="s">
        <v>27</v>
      </c>
      <c r="M163" s="15">
        <f t="shared" si="82"/>
        <v>52</v>
      </c>
      <c r="N163">
        <f t="shared" si="83"/>
        <v>0</v>
      </c>
      <c r="P163" s="21">
        <f t="shared" si="84"/>
        <v>0.37142857142857144</v>
      </c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V163" s="21">
        <f t="shared" si="85"/>
        <v>0.2857142857142857</v>
      </c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</row>
    <row r="164" spans="1:78" ht="14.25">
      <c r="A164" s="12">
        <v>16</v>
      </c>
      <c r="B164" s="12" t="s">
        <v>31</v>
      </c>
      <c r="C164" s="13">
        <v>34</v>
      </c>
      <c r="D164" s="12">
        <v>9</v>
      </c>
      <c r="E164" s="12">
        <v>7</v>
      </c>
      <c r="F164" s="12">
        <v>32</v>
      </c>
      <c r="G164" s="31">
        <v>17.55</v>
      </c>
      <c r="H164" s="24">
        <f t="shared" si="80"/>
        <v>140</v>
      </c>
      <c r="I164" s="13">
        <f t="shared" si="81"/>
        <v>34</v>
      </c>
      <c r="J164" s="33"/>
      <c r="K164" s="33"/>
      <c r="L164" s="27" t="s">
        <v>25</v>
      </c>
      <c r="M164" s="15">
        <f t="shared" si="82"/>
        <v>34</v>
      </c>
      <c r="N164">
        <f t="shared" si="83"/>
        <v>0</v>
      </c>
      <c r="P164" s="21">
        <f t="shared" si="84"/>
        <v>0.24285714285714285</v>
      </c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V164" s="21">
        <f t="shared" si="85"/>
        <v>0.22857142857142856</v>
      </c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</row>
    <row r="165" spans="1:78" ht="14.25">
      <c r="A165" s="12">
        <v>10</v>
      </c>
      <c r="B165" s="12">
        <v>1</v>
      </c>
      <c r="C165" s="13">
        <v>100</v>
      </c>
      <c r="D165" s="12">
        <v>40</v>
      </c>
      <c r="E165" s="12">
        <v>25</v>
      </c>
      <c r="F165" s="12">
        <v>85</v>
      </c>
      <c r="G165" s="31">
        <v>17.58</v>
      </c>
      <c r="H165" s="24">
        <f t="shared" si="80"/>
        <v>140</v>
      </c>
      <c r="I165" s="13">
        <f t="shared" si="81"/>
        <v>100</v>
      </c>
      <c r="J165" s="33"/>
      <c r="K165" s="33"/>
      <c r="L165" s="27" t="s">
        <v>22</v>
      </c>
      <c r="M165" s="15">
        <f t="shared" si="82"/>
        <v>100</v>
      </c>
      <c r="N165">
        <f t="shared" si="83"/>
        <v>0</v>
      </c>
      <c r="P165" s="21">
        <f t="shared" si="84"/>
        <v>0.7142857142857143</v>
      </c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V165" s="21">
        <f t="shared" si="85"/>
        <v>0.6071428571428571</v>
      </c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</row>
    <row r="166" spans="1:78" ht="14.25">
      <c r="A166" s="12">
        <v>16</v>
      </c>
      <c r="B166" s="12">
        <v>1</v>
      </c>
      <c r="C166" s="13">
        <v>41</v>
      </c>
      <c r="D166" s="12">
        <v>20</v>
      </c>
      <c r="E166" s="12">
        <v>10</v>
      </c>
      <c r="F166" s="12">
        <v>31</v>
      </c>
      <c r="G166" s="31">
        <v>17.59</v>
      </c>
      <c r="H166" s="24">
        <f t="shared" si="80"/>
        <v>140</v>
      </c>
      <c r="I166" s="13">
        <f t="shared" si="81"/>
        <v>41</v>
      </c>
      <c r="J166" s="33"/>
      <c r="K166" s="33"/>
      <c r="L166" s="27" t="s">
        <v>19</v>
      </c>
      <c r="M166" s="15">
        <f t="shared" si="82"/>
        <v>41</v>
      </c>
      <c r="N166">
        <f t="shared" si="83"/>
        <v>0</v>
      </c>
      <c r="P166" s="21">
        <f t="shared" si="84"/>
        <v>0.29285714285714287</v>
      </c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V166" s="21">
        <f t="shared" si="85"/>
        <v>0.22142857142857142</v>
      </c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</row>
    <row r="167" spans="1:78" ht="14.25">
      <c r="A167" s="12">
        <v>10</v>
      </c>
      <c r="B167" s="12">
        <v>1</v>
      </c>
      <c r="C167" s="13">
        <v>110</v>
      </c>
      <c r="D167" s="12">
        <v>35</v>
      </c>
      <c r="E167" s="12">
        <v>15</v>
      </c>
      <c r="F167" s="12">
        <v>90</v>
      </c>
      <c r="G167" s="31">
        <v>18.04</v>
      </c>
      <c r="H167" s="24">
        <f t="shared" si="80"/>
        <v>140</v>
      </c>
      <c r="I167" s="13">
        <f t="shared" si="81"/>
        <v>110</v>
      </c>
      <c r="J167" s="33"/>
      <c r="K167" s="33"/>
      <c r="L167" s="27" t="s">
        <v>20</v>
      </c>
      <c r="M167" s="15">
        <f t="shared" si="82"/>
        <v>110</v>
      </c>
      <c r="N167">
        <f t="shared" si="83"/>
        <v>0</v>
      </c>
      <c r="P167" s="21">
        <f t="shared" si="84"/>
        <v>0.7857142857142857</v>
      </c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V167" s="21">
        <f t="shared" si="85"/>
        <v>0.6428571428571429</v>
      </c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</row>
    <row r="168" spans="1:78" ht="14.25">
      <c r="A168" s="12">
        <v>16</v>
      </c>
      <c r="B168" s="12">
        <v>1</v>
      </c>
      <c r="C168" s="13">
        <v>63</v>
      </c>
      <c r="D168" s="12">
        <v>25</v>
      </c>
      <c r="E168" s="12">
        <v>6</v>
      </c>
      <c r="F168" s="12">
        <v>44</v>
      </c>
      <c r="G168" s="31">
        <v>18.07</v>
      </c>
      <c r="H168" s="24">
        <f t="shared" si="80"/>
        <v>140</v>
      </c>
      <c r="I168" s="13">
        <f t="shared" si="81"/>
        <v>63</v>
      </c>
      <c r="J168" s="33"/>
      <c r="K168" s="33"/>
      <c r="L168" s="27" t="s">
        <v>19</v>
      </c>
      <c r="M168" s="15">
        <f t="shared" si="82"/>
        <v>63</v>
      </c>
      <c r="N168">
        <f t="shared" si="83"/>
        <v>0</v>
      </c>
      <c r="P168" s="21">
        <f t="shared" si="84"/>
        <v>0.45</v>
      </c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V168" s="21">
        <f t="shared" si="85"/>
        <v>0.3142857142857143</v>
      </c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</row>
    <row r="169" spans="1:78" ht="14.25">
      <c r="A169" s="12">
        <v>10</v>
      </c>
      <c r="B169" s="12">
        <v>15</v>
      </c>
      <c r="C169" s="13">
        <v>117</v>
      </c>
      <c r="D169" s="12">
        <v>22</v>
      </c>
      <c r="E169" s="12">
        <v>10</v>
      </c>
      <c r="F169" s="12">
        <v>105</v>
      </c>
      <c r="G169" s="31">
        <v>18.14</v>
      </c>
      <c r="H169" s="24">
        <f t="shared" si="80"/>
        <v>140</v>
      </c>
      <c r="I169" s="13">
        <f t="shared" si="81"/>
        <v>117</v>
      </c>
      <c r="J169" s="33"/>
      <c r="K169" s="33"/>
      <c r="L169" s="27" t="s">
        <v>22</v>
      </c>
      <c r="M169" s="15">
        <f t="shared" si="82"/>
        <v>117</v>
      </c>
      <c r="N169">
        <f t="shared" si="83"/>
        <v>0</v>
      </c>
      <c r="P169" s="21">
        <f t="shared" si="84"/>
        <v>0.8357142857142857</v>
      </c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V169" s="21">
        <f t="shared" si="85"/>
        <v>0.75</v>
      </c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</row>
    <row r="170" spans="1:78" ht="14.25">
      <c r="A170" s="12"/>
      <c r="B170" s="12"/>
      <c r="C170" s="13"/>
      <c r="D170" s="12"/>
      <c r="E170" s="12"/>
      <c r="F170" s="12"/>
      <c r="G170" s="12"/>
      <c r="H170" s="14"/>
      <c r="I170" s="13"/>
      <c r="J170" s="33"/>
      <c r="K170" s="33"/>
      <c r="L170" s="27"/>
      <c r="M170" s="15"/>
      <c r="P170" s="29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ht="14.25">
      <c r="A171" s="12" t="s">
        <v>17</v>
      </c>
      <c r="B171" s="12"/>
      <c r="C171" s="12">
        <f>SUM(C134:C169)</f>
        <v>3037</v>
      </c>
      <c r="D171" s="12">
        <f>SUM(D134:D169)</f>
        <v>847</v>
      </c>
      <c r="E171" s="12">
        <f>SUM(E134:E169)</f>
        <v>557</v>
      </c>
      <c r="F171" s="12">
        <f>SUM(F134:F169)</f>
        <v>2747</v>
      </c>
      <c r="G171" s="12"/>
      <c r="H171" s="12">
        <f>SUM(H134:H169)</f>
        <v>5040</v>
      </c>
      <c r="I171" s="12">
        <f>SUM(I134:I169)</f>
        <v>3094</v>
      </c>
      <c r="J171" s="34"/>
      <c r="K171" s="34"/>
      <c r="L171" s="27"/>
      <c r="M171" s="15">
        <f>F171-E171+D171</f>
        <v>3037</v>
      </c>
      <c r="N171">
        <f>IF(M171-C171=0,0,"chyba")</f>
        <v>0</v>
      </c>
      <c r="P171" s="21">
        <f>I171/H171</f>
        <v>0.6138888888888889</v>
      </c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V171" s="21">
        <f>F171/H171</f>
        <v>0.5450396825396825</v>
      </c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</row>
  </sheetData>
  <mergeCells count="2">
    <mergeCell ref="P7:AT7"/>
    <mergeCell ref="AV7:BZ7"/>
  </mergeCells>
  <conditionalFormatting sqref="Q9:AJ28 Q30:AJ49 Q51:AJ70 Q134:AJ171 Q112:AJ132 Q72:AJ108">
    <cfRule type="expression" priority="1" dxfId="0" stopIfTrue="1">
      <formula>($I9/$H9)&gt;=Q$8</formula>
    </cfRule>
  </conditionalFormatting>
  <conditionalFormatting sqref="AK9:AT28 AK30:AT49 AK51:AT70 AK134:AT171 AK112:AT132 AK72:AT108">
    <cfRule type="expression" priority="2" dxfId="1" stopIfTrue="1">
      <formula>($I9/$H9)&gt;AK$8</formula>
    </cfRule>
  </conditionalFormatting>
  <conditionalFormatting sqref="BQ9:BZ28 BQ30:BZ49 BQ51:BZ70 BQ72:BZ110 BQ112:BZ132 BQ134:BZ171">
    <cfRule type="expression" priority="3" dxfId="1" stopIfTrue="1">
      <formula>($F9/$H9)&gt;BQ$8</formula>
    </cfRule>
  </conditionalFormatting>
  <conditionalFormatting sqref="AW9:BP28 AW30:BP49 AW51:BP70 AW134:BP171 AW112:BP132 AW72:BP108">
    <cfRule type="expression" priority="4" dxfId="0" stopIfTrue="1">
      <formula>($F9/$H9)&gt;=AW$8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ignoredErrors>
    <ignoredError sqref="K12:K22 K33:K43 K54:K64 K79:K99 K115:K126 K141:K1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2016-05-06T03:34:42Z</dcterms:modified>
  <cp:category/>
  <cp:version/>
  <cp:contentType/>
  <cp:contentStatus/>
</cp:coreProperties>
</file>