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0"/>
  </bookViews>
  <sheets>
    <sheet name="časové DC ZC" sheetId="1" r:id="rId1"/>
    <sheet name="linkové ZC" sheetId="2" state="hidden" r:id="rId2"/>
  </sheets>
  <definedNames>
    <definedName name="_xlnm._FilterDatabase" localSheetId="0">'časové DC ZC'!$A$8:$L$20</definedName>
    <definedName name="_xlnm._FilterDatabase" localSheetId="1">'linkové ZC'!$A$8:$L$65</definedName>
    <definedName name="_xlnm._FilterDatabase_1">'časové DC ZC'!$A$8:$L$20</definedName>
    <definedName name="_xlnm._FilterDatabase_1_1">'linkové ZC'!$A$8:$L$65</definedName>
  </definedNames>
  <calcPr fullCalcOnLoad="1"/>
</workbook>
</file>

<file path=xl/sharedStrings.xml><?xml version="1.0" encoding="utf-8"?>
<sst xmlns="http://schemas.openxmlformats.org/spreadsheetml/2006/main" count="218" uniqueCount="154">
  <si>
    <t xml:space="preserve">PROFIL: </t>
  </si>
  <si>
    <t>Na Stži</t>
  </si>
  <si>
    <t>DRUH:</t>
  </si>
  <si>
    <t>Bus</t>
  </si>
  <si>
    <t>SMĚR:</t>
  </si>
  <si>
    <t>z centra</t>
  </si>
  <si>
    <t xml:space="preserve">Linky : </t>
  </si>
  <si>
    <t xml:space="preserve"> </t>
  </si>
  <si>
    <t>DATUM:</t>
  </si>
  <si>
    <t>3. listopadu 2016</t>
  </si>
  <si>
    <t>OBDOBÍ:</t>
  </si>
  <si>
    <t>14:00 – 20:00</t>
  </si>
  <si>
    <t xml:space="preserve">POČASÍ: </t>
  </si>
  <si>
    <t>Zataženo 10°C</t>
  </si>
  <si>
    <r>
      <t xml:space="preserve">Typ vozů: </t>
    </r>
    <r>
      <rPr>
        <sz val="11"/>
        <rFont val="Arial CE"/>
        <family val="2"/>
      </rPr>
      <t>4 - stadardní vůz</t>
    </r>
  </si>
  <si>
    <t>Jméno sčítače: Martin Chour</t>
  </si>
  <si>
    <t>linka</t>
  </si>
  <si>
    <t>poř.</t>
  </si>
  <si>
    <t>typ vozu</t>
  </si>
  <si>
    <t>příjezd</t>
  </si>
  <si>
    <t>výstup</t>
  </si>
  <si>
    <t>nástup</t>
  </si>
  <si>
    <t>odjezd</t>
  </si>
  <si>
    <t>reálný/pravidelný odjezd</t>
  </si>
  <si>
    <t>nabídka</t>
  </si>
  <si>
    <t>poptávka maxprofil</t>
  </si>
  <si>
    <t>kontrola</t>
  </si>
  <si>
    <t>13:59/13:59</t>
  </si>
  <si>
    <t>14:10/14:09</t>
  </si>
  <si>
    <t>14:19/14:19</t>
  </si>
  <si>
    <t>14:29/14:29</t>
  </si>
  <si>
    <t>14:40/14:39</t>
  </si>
  <si>
    <t>14:49/14:49</t>
  </si>
  <si>
    <t>14:59/14:59</t>
  </si>
  <si>
    <t>15:09/15:09</t>
  </si>
  <si>
    <t>15:19/15:18</t>
  </si>
  <si>
    <t>15:26/15:26</t>
  </si>
  <si>
    <t>15:33/15:33</t>
  </si>
  <si>
    <t>15:41/15:41</t>
  </si>
  <si>
    <t>15:49/15:48</t>
  </si>
  <si>
    <t>15:57/15:56</t>
  </si>
  <si>
    <t>16:05/16:03</t>
  </si>
  <si>
    <t>16:13/16:11</t>
  </si>
  <si>
    <t>16:25/16:18</t>
  </si>
  <si>
    <t>16:27/16:26</t>
  </si>
  <si>
    <t>16:34/16:33</t>
  </si>
  <si>
    <t>16:42/16:41</t>
  </si>
  <si>
    <t>16:48/16:48</t>
  </si>
  <si>
    <t>17:04/16:56</t>
  </si>
  <si>
    <t>17:05/17:03</t>
  </si>
  <si>
    <t>17:14/17:11</t>
  </si>
  <si>
    <t>17:18/17:18</t>
  </si>
  <si>
    <t>17:35/17:26</t>
  </si>
  <si>
    <t>17:38/17:33</t>
  </si>
  <si>
    <t>17:42/17:41</t>
  </si>
  <si>
    <t>17:49/17:48</t>
  </si>
  <si>
    <t>17:56/17:56</t>
  </si>
  <si>
    <t>18:04/18:04</t>
  </si>
  <si>
    <t>18:12/18:12</t>
  </si>
  <si>
    <t>18:20/18:20</t>
  </si>
  <si>
    <t>18:29/18:29</t>
  </si>
  <si>
    <t>18:38/18:38</t>
  </si>
  <si>
    <t>18:49/18:47</t>
  </si>
  <si>
    <t>18:58/18:57</t>
  </si>
  <si>
    <t>19:10/19:07</t>
  </si>
  <si>
    <t>19:22/19:19</t>
  </si>
  <si>
    <t>19:32/19:31</t>
  </si>
  <si>
    <t>19:46/19:43</t>
  </si>
  <si>
    <t>suma</t>
  </si>
  <si>
    <t>místa na sezení</t>
  </si>
  <si>
    <t>místa na stání</t>
  </si>
  <si>
    <t>do centra</t>
  </si>
  <si>
    <t>14:00/13:59</t>
  </si>
  <si>
    <t>14:12/14:11</t>
  </si>
  <si>
    <t>14:25/14:23</t>
  </si>
  <si>
    <t>14:37/14:34</t>
  </si>
  <si>
    <t>14:44/14:44</t>
  </si>
  <si>
    <t>14:55/14:54</t>
  </si>
  <si>
    <t>15:04/15:03</t>
  </si>
  <si>
    <t>15:15/15:11</t>
  </si>
  <si>
    <t>15:22/15:19</t>
  </si>
  <si>
    <t>15:29/15:27</t>
  </si>
  <si>
    <t>15:37/15:34</t>
  </si>
  <si>
    <t>15:47/15:42</t>
  </si>
  <si>
    <t>15:52/15:49</t>
  </si>
  <si>
    <t>15:59/15:57</t>
  </si>
  <si>
    <t>16:07/16:04</t>
  </si>
  <si>
    <t>16:14/16:12</t>
  </si>
  <si>
    <t>16:26/16:19</t>
  </si>
  <si>
    <t>16:29/16:27</t>
  </si>
  <si>
    <t>16:37/16:34</t>
  </si>
  <si>
    <t>16:44/16:42</t>
  </si>
  <si>
    <t>17:01/16:49</t>
  </si>
  <si>
    <t>17:01/16:57</t>
  </si>
  <si>
    <t>17:08/17:04</t>
  </si>
  <si>
    <t>17:15/17:12</t>
  </si>
  <si>
    <t>17:22/17:19</t>
  </si>
  <si>
    <t>17:39/17:27</t>
  </si>
  <si>
    <t>17:40/17:34</t>
  </si>
  <si>
    <t>17:45/17:42</t>
  </si>
  <si>
    <t>17:50/17:49</t>
  </si>
  <si>
    <t>18:10/17:57</t>
  </si>
  <si>
    <t>18:14/18:04</t>
  </si>
  <si>
    <t>18:15/18:12</t>
  </si>
  <si>
    <t>18:21/18:19</t>
  </si>
  <si>
    <t>18:31/18:27</t>
  </si>
  <si>
    <t>18:38/18:35</t>
  </si>
  <si>
    <t>18:46/18:43</t>
  </si>
  <si>
    <t>18:58/18:52</t>
  </si>
  <si>
    <t>19:04/19:02</t>
  </si>
  <si>
    <t>19:16/19:12</t>
  </si>
  <si>
    <t>19:23/19:22</t>
  </si>
  <si>
    <t>19:34/19:32</t>
  </si>
  <si>
    <t>VOZOVNA STŘEŠOVICE</t>
  </si>
  <si>
    <t>T r a m, B u s</t>
  </si>
  <si>
    <t>1, 18, 25, 56, 57, 143, 174, 180</t>
  </si>
  <si>
    <t>pátek 24. května 2013</t>
  </si>
  <si>
    <t>04:30 - 06:00</t>
  </si>
  <si>
    <t>oblačno 6°C</t>
  </si>
  <si>
    <r>
      <t>Typ vozů:</t>
    </r>
    <r>
      <rPr>
        <sz val="11"/>
        <rFont val="Arial CE"/>
        <family val="2"/>
      </rPr>
      <t xml:space="preserve"> 7 - 1xT, 8 - 2xT, 9 - KT8, 14T, 15T</t>
    </r>
  </si>
  <si>
    <t>čas odjezd</t>
  </si>
  <si>
    <t>4,48</t>
  </si>
  <si>
    <t>5,00</t>
  </si>
  <si>
    <t>5,14</t>
  </si>
  <si>
    <t>5,28</t>
  </si>
  <si>
    <t>5,34</t>
  </si>
  <si>
    <t>5,49</t>
  </si>
  <si>
    <t>5,51</t>
  </si>
  <si>
    <t>5,57</t>
  </si>
  <si>
    <t>4,39</t>
  </si>
  <si>
    <t>5,05</t>
  </si>
  <si>
    <t>5,26</t>
  </si>
  <si>
    <t>5,38</t>
  </si>
  <si>
    <t>5,43</t>
  </si>
  <si>
    <t>5,55</t>
  </si>
  <si>
    <t>4,34</t>
  </si>
  <si>
    <t>4,54</t>
  </si>
  <si>
    <t>5,03</t>
  </si>
  <si>
    <t>5,17</t>
  </si>
  <si>
    <t>5,24</t>
  </si>
  <si>
    <t>5,44</t>
  </si>
  <si>
    <t>5,54</t>
  </si>
  <si>
    <t>5,58</t>
  </si>
  <si>
    <t>4,56</t>
  </si>
  <si>
    <t>5,16</t>
  </si>
  <si>
    <t>5,33</t>
  </si>
  <si>
    <t>5,50</t>
  </si>
  <si>
    <t>4,44</t>
  </si>
  <si>
    <t>5,04</t>
  </si>
  <si>
    <t>5,22</t>
  </si>
  <si>
    <t>5,36</t>
  </si>
  <si>
    <t>5,52</t>
  </si>
  <si>
    <t>5,59</t>
  </si>
  <si>
    <t>5,35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</si>
</sst>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%"/>
    <numFmt numFmtId="168" formatCode="MMM/YY"/>
    <numFmt numFmtId="169" formatCode="0.00"/>
  </numFmts>
  <fonts count="10"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  <font>
      <sz val="11"/>
      <color indexed="8"/>
      <name val="Arial CE"/>
      <family val="2"/>
    </font>
    <font>
      <b/>
      <sz val="8"/>
      <name val="Arial CE"/>
      <family val="2"/>
    </font>
    <font>
      <b/>
      <u val="single"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>
      <alignment/>
      <protection/>
    </xf>
    <xf numFmtId="164" fontId="1" fillId="0" borderId="0">
      <alignment/>
      <protection/>
    </xf>
  </cellStyleXfs>
  <cellXfs count="63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7" fontId="1" fillId="0" borderId="0" xfId="20" applyNumberFormat="1" applyFill="1">
      <alignment/>
      <protection/>
    </xf>
    <xf numFmtId="164" fontId="2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1" fillId="0" borderId="0" xfId="20" applyAlignment="1">
      <alignment horizontal="right"/>
      <protection/>
    </xf>
    <xf numFmtId="164" fontId="1" fillId="0" borderId="0" xfId="20" applyFont="1" applyAlignment="1">
      <alignment horizontal="left"/>
      <protection/>
    </xf>
    <xf numFmtId="168" fontId="1" fillId="0" borderId="0" xfId="20" applyNumberFormat="1" applyFont="1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6" fontId="2" fillId="0" borderId="2" xfId="20" applyNumberFormat="1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5" fillId="0" borderId="0" xfId="20" applyFont="1" applyAlignment="1">
      <alignment horizontal="right" vertical="center" wrapText="1"/>
      <protection/>
    </xf>
    <xf numFmtId="169" fontId="1" fillId="0" borderId="0" xfId="20" applyNumberFormat="1">
      <alignment/>
      <protection/>
    </xf>
    <xf numFmtId="169" fontId="6" fillId="0" borderId="0" xfId="20" applyNumberFormat="1" applyFont="1" applyFill="1">
      <alignment/>
      <protection/>
    </xf>
    <xf numFmtId="167" fontId="5" fillId="0" borderId="0" xfId="19" applyFont="1" applyFill="1" applyBorder="1" applyAlignment="1" applyProtection="1">
      <alignment horizontal="center" vertical="top" textRotation="90" shrinkToFit="1"/>
      <protection/>
    </xf>
    <xf numFmtId="164" fontId="1" fillId="0" borderId="4" xfId="20" applyFont="1" applyBorder="1" applyAlignment="1">
      <alignment horizontal="center"/>
      <protection/>
    </xf>
    <xf numFmtId="164" fontId="7" fillId="0" borderId="4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 vertical="top" wrapText="1"/>
      <protection/>
    </xf>
    <xf numFmtId="164" fontId="1" fillId="0" borderId="0" xfId="20" applyAlignment="1">
      <alignment horizontal="center"/>
      <protection/>
    </xf>
    <xf numFmtId="166" fontId="1" fillId="0" borderId="4" xfId="20" applyNumberFormat="1" applyFont="1" applyBorder="1" applyAlignment="1">
      <alignment horizontal="center" vertical="center" wrapText="1"/>
      <protection/>
    </xf>
    <xf numFmtId="164" fontId="1" fillId="0" borderId="0" xfId="20" applyFont="1" applyBorder="1">
      <alignment/>
      <protection/>
    </xf>
    <xf numFmtId="164" fontId="1" fillId="0" borderId="0" xfId="20" applyAlignment="1">
      <alignment vertical="center" wrapText="1"/>
      <protection/>
    </xf>
    <xf numFmtId="167" fontId="5" fillId="0" borderId="5" xfId="20" applyNumberFormat="1" applyFont="1" applyFill="1" applyBorder="1">
      <alignment/>
      <protection/>
    </xf>
    <xf numFmtId="167" fontId="5" fillId="2" borderId="5" xfId="20" applyNumberFormat="1" applyFont="1" applyFill="1" applyBorder="1">
      <alignment/>
      <protection/>
    </xf>
    <xf numFmtId="167" fontId="5" fillId="3" borderId="5" xfId="20" applyNumberFormat="1" applyFont="1" applyFill="1" applyBorder="1">
      <alignment/>
      <protection/>
    </xf>
    <xf numFmtId="167" fontId="5" fillId="4" borderId="5" xfId="20" applyNumberFormat="1" applyFont="1" applyFill="1" applyBorder="1">
      <alignment/>
      <protection/>
    </xf>
    <xf numFmtId="164" fontId="1" fillId="0" borderId="4" xfId="20" applyFont="1" applyFill="1" applyBorder="1" applyAlignment="1">
      <alignment horizontal="center"/>
      <protection/>
    </xf>
    <xf numFmtId="169" fontId="2" fillId="0" borderId="0" xfId="20" applyNumberFormat="1" applyFont="1">
      <alignment/>
      <protection/>
    </xf>
    <xf numFmtId="167" fontId="5" fillId="5" borderId="5" xfId="20" applyNumberFormat="1" applyFont="1" applyFill="1" applyBorder="1">
      <alignment/>
      <protection/>
    </xf>
    <xf numFmtId="164" fontId="2" fillId="0" borderId="6" xfId="20" applyFont="1" applyBorder="1" applyAlignment="1">
      <alignment horizontal="center"/>
      <protection/>
    </xf>
    <xf numFmtId="164" fontId="2" fillId="0" borderId="6" xfId="20" applyFont="1" applyBorder="1">
      <alignment/>
      <protection/>
    </xf>
    <xf numFmtId="164" fontId="2" fillId="0" borderId="6" xfId="20" applyFont="1" applyBorder="1" applyAlignment="1">
      <alignment horizontal="center" vertical="top" wrapText="1"/>
      <protection/>
    </xf>
    <xf numFmtId="167" fontId="8" fillId="0" borderId="7" xfId="20" applyNumberFormat="1" applyFont="1" applyFill="1" applyBorder="1">
      <alignment/>
      <protection/>
    </xf>
    <xf numFmtId="167" fontId="5" fillId="2" borderId="8" xfId="20" applyNumberFormat="1" applyFont="1" applyFill="1" applyBorder="1">
      <alignment/>
      <protection/>
    </xf>
    <xf numFmtId="167" fontId="5" fillId="5" borderId="8" xfId="20" applyNumberFormat="1" applyFont="1" applyFill="1" applyBorder="1">
      <alignment/>
      <protection/>
    </xf>
    <xf numFmtId="167" fontId="5" fillId="4" borderId="8" xfId="20" applyNumberFormat="1" applyFont="1" applyFill="1" applyBorder="1">
      <alignment/>
      <protection/>
    </xf>
    <xf numFmtId="167" fontId="5" fillId="4" borderId="9" xfId="20" applyNumberFormat="1" applyFont="1" applyFill="1" applyBorder="1">
      <alignment/>
      <protection/>
    </xf>
    <xf numFmtId="164" fontId="1" fillId="2" borderId="0" xfId="20" applyFont="1" applyFill="1">
      <alignment/>
      <protection/>
    </xf>
    <xf numFmtId="164" fontId="1" fillId="5" borderId="0" xfId="20" applyFont="1" applyFill="1">
      <alignment/>
      <protection/>
    </xf>
    <xf numFmtId="164" fontId="9" fillId="0" borderId="6" xfId="20" applyFont="1" applyBorder="1" applyAlignment="1">
      <alignment horizontal="center"/>
      <protection/>
    </xf>
    <xf numFmtId="164" fontId="2" fillId="0" borderId="4" xfId="20" applyFont="1" applyBorder="1" applyAlignment="1">
      <alignment horizontal="center"/>
      <protection/>
    </xf>
    <xf numFmtId="169" fontId="1" fillId="0" borderId="4" xfId="20" applyNumberFormat="1" applyFont="1" applyBorder="1" applyAlignment="1">
      <alignment horizontal="center" vertical="top" wrapText="1"/>
      <protection/>
    </xf>
    <xf numFmtId="164" fontId="1" fillId="0" borderId="4" xfId="20" applyBorder="1">
      <alignment/>
      <protection/>
    </xf>
    <xf numFmtId="167" fontId="5" fillId="0" borderId="0" xfId="20" applyNumberFormat="1" applyFont="1" applyFill="1" applyBorder="1">
      <alignment/>
      <protection/>
    </xf>
    <xf numFmtId="164" fontId="1" fillId="0" borderId="0" xfId="20" applyFill="1">
      <alignment/>
      <protection/>
    </xf>
    <xf numFmtId="164" fontId="2" fillId="0" borderId="4" xfId="20" applyFont="1" applyBorder="1">
      <alignment/>
      <protection/>
    </xf>
    <xf numFmtId="164" fontId="2" fillId="0" borderId="4" xfId="20" applyFont="1" applyBorder="1" applyAlignment="1">
      <alignment horizontal="center" vertical="top" wrapText="1"/>
      <protection/>
    </xf>
    <xf numFmtId="167" fontId="8" fillId="0" borderId="10" xfId="20" applyNumberFormat="1" applyFont="1" applyFill="1" applyBorder="1">
      <alignment/>
      <protection/>
    </xf>
    <xf numFmtId="167" fontId="5" fillId="2" borderId="11" xfId="20" applyNumberFormat="1" applyFont="1" applyFill="1" applyBorder="1">
      <alignment/>
      <protection/>
    </xf>
    <xf numFmtId="167" fontId="5" fillId="4" borderId="11" xfId="20" applyNumberFormat="1" applyFont="1" applyFill="1" applyBorder="1">
      <alignment/>
      <protection/>
    </xf>
    <xf numFmtId="167" fontId="5" fillId="4" borderId="12" xfId="20" applyNumberFormat="1" applyFont="1" applyFill="1" applyBorder="1">
      <alignment/>
      <protection/>
    </xf>
    <xf numFmtId="164" fontId="1" fillId="0" borderId="0" xfId="20" applyFill="1" applyBorder="1">
      <alignment/>
      <protection/>
    </xf>
    <xf numFmtId="164" fontId="1" fillId="0" borderId="0" xfId="20" applyFont="1" applyBorder="1" applyAlignment="1">
      <alignment horizontal="center" vertical="top" wrapText="1"/>
      <protection/>
    </xf>
    <xf numFmtId="164" fontId="1" fillId="0" borderId="0" xfId="20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7" fontId="8" fillId="0" borderId="0" xfId="20" applyNumberFormat="1" applyFont="1" applyFill="1" applyBorder="1">
      <alignment/>
      <protection/>
    </xf>
    <xf numFmtId="169" fontId="1" fillId="0" borderId="0" xfId="20" applyNumberFormat="1" applyFont="1" applyBorder="1" applyAlignment="1">
      <alignment horizontal="center" vertical="top" wrapText="1"/>
      <protection/>
    </xf>
    <xf numFmtId="167" fontId="1" fillId="0" borderId="0" xfId="20" applyNumberFormat="1" applyFill="1" applyBorder="1">
      <alignment/>
      <protection/>
    </xf>
    <xf numFmtId="166" fontId="1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 val="0"/>
        <color rgb="FFFFFFC0"/>
      </font>
      <fill>
        <patternFill patternType="solid">
          <fgColor rgb="FF0066CC"/>
          <bgColor rgb="FF3366FF"/>
        </patternFill>
      </fill>
      <border/>
    </dxf>
    <dxf>
      <font>
        <b val="0"/>
        <color rgb="FFFFFFC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03"/>
  <sheetViews>
    <sheetView showGridLines="0" tabSelected="1" workbookViewId="0" topLeftCell="A31">
      <selection activeCell="O51" sqref="O5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16.140625" style="2" customWidth="1"/>
    <col min="9" max="10" width="9.00390625" style="1" customWidth="1"/>
    <col min="11" max="12" width="0" style="1" hidden="1" customWidth="1"/>
    <col min="13" max="13" width="25.00390625" style="1" customWidth="1"/>
    <col min="14" max="14" width="5.28125" style="3" customWidth="1"/>
    <col min="15" max="44" width="3.57421875" style="1" customWidth="1"/>
    <col min="45" max="16384" width="9.421875" style="0" customWidth="1"/>
  </cols>
  <sheetData>
    <row r="1" spans="1:11" ht="12.75">
      <c r="A1" s="4" t="s">
        <v>0</v>
      </c>
      <c r="C1" s="5" t="s">
        <v>1</v>
      </c>
      <c r="H1" s="6"/>
      <c r="I1" s="6" t="s">
        <v>2</v>
      </c>
      <c r="J1" s="2" t="s">
        <v>3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>
        <v>118</v>
      </c>
      <c r="K2" s="7"/>
    </row>
    <row r="3" spans="1:8" ht="12.75">
      <c r="A3" s="7" t="s">
        <v>7</v>
      </c>
      <c r="H3" s="2" t="s">
        <v>7</v>
      </c>
    </row>
    <row r="4" spans="1:17" ht="12.75">
      <c r="A4" s="7" t="s">
        <v>8</v>
      </c>
      <c r="C4" s="8" t="s">
        <v>9</v>
      </c>
      <c r="H4" s="6" t="s">
        <v>10</v>
      </c>
      <c r="I4" s="1" t="s">
        <v>11</v>
      </c>
      <c r="N4" s="3" t="s">
        <v>12</v>
      </c>
      <c r="Q4" s="1" t="s">
        <v>13</v>
      </c>
    </row>
    <row r="6" spans="1:8" ht="12.75">
      <c r="A6" s="9" t="s">
        <v>14</v>
      </c>
      <c r="H6" s="2" t="s">
        <v>15</v>
      </c>
    </row>
    <row r="8" spans="1:44" ht="12.75">
      <c r="A8" s="10" t="s">
        <v>16</v>
      </c>
      <c r="B8" s="11" t="s">
        <v>17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22</v>
      </c>
      <c r="H8" s="12" t="s">
        <v>23</v>
      </c>
      <c r="I8" s="11" t="s">
        <v>24</v>
      </c>
      <c r="J8" s="13" t="s">
        <v>25</v>
      </c>
      <c r="K8" s="14" t="s">
        <v>26</v>
      </c>
      <c r="L8" s="14" t="s">
        <v>26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ht="12.75">
      <c r="A9" s="18">
        <v>118</v>
      </c>
      <c r="B9" s="19"/>
      <c r="C9" s="20">
        <v>4</v>
      </c>
      <c r="D9" s="21">
        <v>45</v>
      </c>
      <c r="E9" s="18">
        <v>10</v>
      </c>
      <c r="F9" s="18">
        <v>7</v>
      </c>
      <c r="G9" s="18">
        <v>42</v>
      </c>
      <c r="H9" s="22" t="s">
        <v>27</v>
      </c>
      <c r="I9" s="20">
        <f>IF(C9=1,60,IF(C9=4,90,IF(C9=5,90,IF(C9=6,30,IF(C9=7,70,IF(C9=8,140,IF(C9=9,130,140)))))))</f>
        <v>90</v>
      </c>
      <c r="J9" s="20">
        <f>MAX(D9,G9)</f>
        <v>45</v>
      </c>
      <c r="K9" s="23">
        <f>D9-E9+F9</f>
        <v>42</v>
      </c>
      <c r="L9" s="24">
        <f>IF(K9-G9=0,0,"chyba")</f>
        <v>0</v>
      </c>
      <c r="M9" s="15"/>
      <c r="N9" s="25">
        <f>J9/I9</f>
        <v>0.5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ht="12.75">
      <c r="A10" s="18">
        <v>118</v>
      </c>
      <c r="B10" s="19"/>
      <c r="C10" s="20">
        <v>4</v>
      </c>
      <c r="D10" s="20">
        <v>46</v>
      </c>
      <c r="E10" s="18">
        <v>3</v>
      </c>
      <c r="F10" s="18">
        <v>4</v>
      </c>
      <c r="G10" s="18">
        <v>47</v>
      </c>
      <c r="H10" s="22" t="s">
        <v>28</v>
      </c>
      <c r="I10" s="20">
        <f>IF(C10=1,60,IF(C10=4,90,IF(C10=5,90,IF(C10=6,30,IF(C10=7,70,IF(C10=8,140,IF(C10=9,130,140)))))))</f>
        <v>90</v>
      </c>
      <c r="J10" s="20">
        <f>MAX(D10,G10)</f>
        <v>47</v>
      </c>
      <c r="K10" s="23">
        <f>D10-E10+F10</f>
        <v>47</v>
      </c>
      <c r="L10" s="24">
        <f>IF(K10-G10=0,0,"chyba")</f>
        <v>0</v>
      </c>
      <c r="M10" s="15"/>
      <c r="N10" s="25">
        <f>J10/I10</f>
        <v>0.5222222222222223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ht="12.75">
      <c r="A11" s="18">
        <v>118</v>
      </c>
      <c r="B11" s="29"/>
      <c r="C11" s="20">
        <v>4</v>
      </c>
      <c r="D11" s="20">
        <v>33</v>
      </c>
      <c r="E11" s="18">
        <v>3</v>
      </c>
      <c r="F11" s="18">
        <v>9</v>
      </c>
      <c r="G11" s="18">
        <v>39</v>
      </c>
      <c r="H11" s="22" t="s">
        <v>29</v>
      </c>
      <c r="I11" s="20">
        <f>IF(C11=1,60,IF(C11=4,90,IF(C11=5,90,IF(C11=6,30,IF(C11=7,70,IF(C11=8,140,IF(C11=9,130,140)))))))</f>
        <v>90</v>
      </c>
      <c r="J11" s="20">
        <f>MAX(D11,G11)</f>
        <v>39</v>
      </c>
      <c r="K11" s="23">
        <f>D11-E11+F11</f>
        <v>39</v>
      </c>
      <c r="L11" s="24">
        <f>IF(K11-G11=0,0,"chyba")</f>
        <v>0</v>
      </c>
      <c r="M11" s="15"/>
      <c r="N11" s="25">
        <f>J11/I11</f>
        <v>0.43333333333333335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7"/>
      <c r="AF11" s="27"/>
      <c r="AG11" s="27"/>
      <c r="AH11" s="27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ht="12.75">
      <c r="A12" s="18">
        <v>118</v>
      </c>
      <c r="B12" s="19"/>
      <c r="C12" s="20">
        <v>4</v>
      </c>
      <c r="D12" s="20">
        <v>55</v>
      </c>
      <c r="E12" s="18">
        <v>8</v>
      </c>
      <c r="F12" s="18">
        <v>8</v>
      </c>
      <c r="G12" s="18">
        <v>55</v>
      </c>
      <c r="H12" s="22" t="s">
        <v>30</v>
      </c>
      <c r="I12" s="20">
        <f>IF(C12=1,60,IF(C12=4,90,IF(C12=5,90,IF(C12=6,30,IF(C12=7,70,IF(C12=8,140,IF(C12=9,130,140)))))))</f>
        <v>90</v>
      </c>
      <c r="J12" s="20">
        <f>MAX(D12,G12)</f>
        <v>55</v>
      </c>
      <c r="K12" s="23">
        <f>D12-E12+F12</f>
        <v>55</v>
      </c>
      <c r="L12" s="24">
        <f>IF(K12-G12=0,0,"chyba")</f>
        <v>0</v>
      </c>
      <c r="M12" s="15"/>
      <c r="N12" s="25">
        <f>J12/I12</f>
        <v>0.6111111111111112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7"/>
      <c r="AF12" s="27"/>
      <c r="AG12" s="27"/>
      <c r="AH12" s="27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ht="12.75">
      <c r="A13" s="18">
        <v>118</v>
      </c>
      <c r="B13" s="19"/>
      <c r="C13" s="20">
        <v>4</v>
      </c>
      <c r="D13" s="20">
        <v>42</v>
      </c>
      <c r="E13" s="18">
        <v>1</v>
      </c>
      <c r="F13" s="18">
        <v>8</v>
      </c>
      <c r="G13" s="18">
        <v>49</v>
      </c>
      <c r="H13" s="22" t="s">
        <v>31</v>
      </c>
      <c r="I13" s="20">
        <f>IF(C13=1,60,IF(C13=4,90,IF(C13=5,90,IF(C13=6,30,IF(C13=7,70,IF(C13=8,140,IF(C13=9,130,140)))))))</f>
        <v>90</v>
      </c>
      <c r="J13" s="20">
        <f>MAX(D13,G13)</f>
        <v>49</v>
      </c>
      <c r="K13" s="23">
        <f>D13-E13+F13</f>
        <v>49</v>
      </c>
      <c r="L13" s="24">
        <f>IF(K13-G13=0,0,"chyba")</f>
        <v>0</v>
      </c>
      <c r="M13" s="15"/>
      <c r="N13" s="25">
        <f>J13/I13</f>
        <v>0.5444444444444444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7"/>
      <c r="AF13" s="27"/>
      <c r="AG13" s="27"/>
      <c r="AH13" s="27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ht="12.75">
      <c r="A14" s="18">
        <v>118</v>
      </c>
      <c r="B14" s="19"/>
      <c r="C14" s="20">
        <v>4</v>
      </c>
      <c r="D14" s="20">
        <v>42</v>
      </c>
      <c r="E14" s="18">
        <v>2</v>
      </c>
      <c r="F14" s="18">
        <v>2</v>
      </c>
      <c r="G14" s="18">
        <f>D14-E14+F14</f>
        <v>42</v>
      </c>
      <c r="H14" s="22" t="s">
        <v>32</v>
      </c>
      <c r="I14" s="20">
        <f>IF(C14=1,60,IF(C14=4,90,IF(C14=5,90,IF(C14=6,30,IF(C14=7,70,IF(C14=8,140,IF(C14=9,130,140)))))))</f>
        <v>90</v>
      </c>
      <c r="J14" s="20">
        <f>MAX(D14,G14)</f>
        <v>42</v>
      </c>
      <c r="K14" s="23">
        <f>D14-E14+F14</f>
        <v>42</v>
      </c>
      <c r="L14" s="24">
        <f>IF(K14-G14=0,0,"chyba")</f>
        <v>0</v>
      </c>
      <c r="M14" s="15"/>
      <c r="N14" s="25">
        <f>J14/I14</f>
        <v>0.4666666666666667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7"/>
      <c r="AF14" s="27"/>
      <c r="AG14" s="27"/>
      <c r="AH14" s="27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ht="12.75">
      <c r="A15" s="18">
        <v>118</v>
      </c>
      <c r="B15" s="19"/>
      <c r="C15" s="20">
        <v>4</v>
      </c>
      <c r="D15" s="20">
        <v>46</v>
      </c>
      <c r="E15" s="18">
        <v>5</v>
      </c>
      <c r="F15" s="18">
        <v>9</v>
      </c>
      <c r="G15" s="18">
        <v>50</v>
      </c>
      <c r="H15" s="22" t="s">
        <v>33</v>
      </c>
      <c r="I15" s="20">
        <f>IF(C15=1,60,IF(C15=4,90,IF(C15=5,90,IF(C15=6,30,IF(C15=7,70,IF(C15=8,140,IF(C15=9,130,140)))))))</f>
        <v>90</v>
      </c>
      <c r="J15" s="20">
        <f>MAX(D15,G15)</f>
        <v>50</v>
      </c>
      <c r="K15" s="23">
        <f>D15-E15+F15</f>
        <v>50</v>
      </c>
      <c r="L15" s="24">
        <f>IF(K15-G15=0,0,"chyba")</f>
        <v>0</v>
      </c>
      <c r="M15" s="15"/>
      <c r="N15" s="25">
        <f>J15/I15</f>
        <v>0.5555555555555556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2.75">
      <c r="A16" s="18">
        <v>118</v>
      </c>
      <c r="B16" s="19"/>
      <c r="C16" s="20">
        <v>4</v>
      </c>
      <c r="D16" s="20">
        <v>45</v>
      </c>
      <c r="E16" s="18">
        <v>2</v>
      </c>
      <c r="F16" s="18">
        <v>9</v>
      </c>
      <c r="G16" s="18">
        <v>53</v>
      </c>
      <c r="H16" s="22" t="s">
        <v>34</v>
      </c>
      <c r="I16" s="20">
        <f>IF(C16=1,60,IF(C16=4,90,IF(C16=5,90,IF(C16=6,30,IF(C16=7,70,IF(C16=8,140,IF(C16=9,130,140)))))))</f>
        <v>90</v>
      </c>
      <c r="J16" s="20">
        <f>MAX(D16,G16)</f>
        <v>53</v>
      </c>
      <c r="K16" s="23">
        <f>D16-E16+F16</f>
        <v>52</v>
      </c>
      <c r="L16" s="24" t="str">
        <f>IF(K16-G16=0,0,"chyba")</f>
        <v>chyba</v>
      </c>
      <c r="M16" s="30"/>
      <c r="N16" s="25">
        <f>J16/I16</f>
        <v>0.5888888888888889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2.75">
      <c r="A17" s="18">
        <v>118</v>
      </c>
      <c r="B17" s="19"/>
      <c r="C17" s="20">
        <v>4</v>
      </c>
      <c r="D17" s="20">
        <v>54</v>
      </c>
      <c r="E17" s="18">
        <v>1</v>
      </c>
      <c r="F17" s="18">
        <v>10</v>
      </c>
      <c r="G17" s="18">
        <v>63</v>
      </c>
      <c r="H17" s="22" t="s">
        <v>35</v>
      </c>
      <c r="I17" s="20">
        <f>IF(C17=1,60,IF(C17=4,90,IF(C17=5,90,IF(C17=6,30,IF(C17=7,70,IF(C17=8,140,IF(C17=9,130,140)))))))</f>
        <v>90</v>
      </c>
      <c r="J17" s="20">
        <f>MAX(D17,G17)</f>
        <v>63</v>
      </c>
      <c r="K17" s="23">
        <f>D17-E17+F17</f>
        <v>63</v>
      </c>
      <c r="L17" s="24">
        <f>IF(K17-G17=0,0,"chyba")</f>
        <v>0</v>
      </c>
      <c r="M17" s="15"/>
      <c r="N17" s="25">
        <f>J17/I17</f>
        <v>0.7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/>
      <c r="AA17" s="27"/>
      <c r="AB17" s="27"/>
      <c r="AC17" s="27"/>
      <c r="AD17" s="27"/>
      <c r="AE17" s="27"/>
      <c r="AF17" s="27"/>
      <c r="AG17" s="27"/>
      <c r="AH17" s="27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2.75">
      <c r="A18" s="18">
        <v>118</v>
      </c>
      <c r="B18" s="19"/>
      <c r="C18" s="20">
        <v>4</v>
      </c>
      <c r="D18" s="20">
        <v>47</v>
      </c>
      <c r="E18" s="18">
        <v>4</v>
      </c>
      <c r="F18" s="18">
        <v>4</v>
      </c>
      <c r="G18" s="18">
        <v>47</v>
      </c>
      <c r="H18" s="22" t="s">
        <v>36</v>
      </c>
      <c r="I18" s="20">
        <f>IF(C18=1,60,IF(C18=4,90,IF(C18=5,90,IF(C18=6,30,IF(C18=7,70,IF(C18=8,140,IF(C18=9,130,140)))))))</f>
        <v>90</v>
      </c>
      <c r="J18" s="20">
        <f>MAX(D18,G18)</f>
        <v>47</v>
      </c>
      <c r="K18" s="23">
        <f>D18-E18+F18</f>
        <v>47</v>
      </c>
      <c r="L18" s="24">
        <f>IF(K18-G18=0,0,"chyba")</f>
        <v>0</v>
      </c>
      <c r="M18" s="15"/>
      <c r="N18" s="25">
        <f>J18/I18</f>
        <v>0.5222222222222223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2.75">
      <c r="A19" s="18">
        <v>118</v>
      </c>
      <c r="B19" s="19"/>
      <c r="C19" s="20">
        <v>4</v>
      </c>
      <c r="D19" s="20">
        <v>35</v>
      </c>
      <c r="E19" s="18">
        <v>2</v>
      </c>
      <c r="F19" s="18">
        <v>8</v>
      </c>
      <c r="G19" s="18">
        <v>41</v>
      </c>
      <c r="H19" s="22" t="s">
        <v>37</v>
      </c>
      <c r="I19" s="20">
        <f>IF(C19=1,60,IF(C19=4,90,IF(C19=5,90,IF(C19=6,30,IF(C19=7,70,IF(C19=8,140,IF(C19=9,130,140)))))))</f>
        <v>90</v>
      </c>
      <c r="J19" s="20">
        <f>MAX(D19,G19)</f>
        <v>41</v>
      </c>
      <c r="K19" s="23">
        <f>D19-E19+F19</f>
        <v>41</v>
      </c>
      <c r="L19" s="24">
        <f>IF(K19-G19=0,0,"chyba")</f>
        <v>0</v>
      </c>
      <c r="M19" s="15"/>
      <c r="N19" s="25">
        <f>J19/I19</f>
        <v>0.45555555555555555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  <c r="AA19" s="27"/>
      <c r="AB19" s="27"/>
      <c r="AC19" s="27"/>
      <c r="AD19" s="27"/>
      <c r="AE19" s="27"/>
      <c r="AF19" s="27"/>
      <c r="AG19" s="27"/>
      <c r="AH19" s="27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2.75">
      <c r="A20" s="18">
        <v>118</v>
      </c>
      <c r="B20" s="19"/>
      <c r="C20" s="20">
        <v>4</v>
      </c>
      <c r="D20" s="20">
        <v>52</v>
      </c>
      <c r="E20" s="18">
        <v>3</v>
      </c>
      <c r="F20" s="18">
        <v>8</v>
      </c>
      <c r="G20" s="18">
        <v>57</v>
      </c>
      <c r="H20" s="22" t="s">
        <v>38</v>
      </c>
      <c r="I20" s="20">
        <f>IF(C20=1,60,IF(C20=4,90,IF(C20=5,90,IF(C20=6,30,IF(C20=7,70,IF(C20=8,140,IF(C20=9,130,140)))))))</f>
        <v>90</v>
      </c>
      <c r="J20" s="20">
        <f>MAX(D20,G20)</f>
        <v>57</v>
      </c>
      <c r="K20" s="23">
        <f>D20-E20+F20</f>
        <v>57</v>
      </c>
      <c r="L20" s="24">
        <f>IF(K20-G20=0,0,"chyba")</f>
        <v>0</v>
      </c>
      <c r="M20" s="15"/>
      <c r="N20" s="25">
        <f>J20/I20</f>
        <v>0.6333333333333333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2.75">
      <c r="A21" s="18">
        <v>118</v>
      </c>
      <c r="B21" s="19"/>
      <c r="C21" s="20">
        <v>4</v>
      </c>
      <c r="D21" s="20">
        <v>51</v>
      </c>
      <c r="E21" s="18">
        <v>4</v>
      </c>
      <c r="F21" s="18">
        <v>6</v>
      </c>
      <c r="G21" s="18">
        <v>53</v>
      </c>
      <c r="H21" s="22" t="s">
        <v>39</v>
      </c>
      <c r="I21" s="20">
        <f>IF(C21=1,60,IF(C21=4,90,IF(C21=5,90,IF(C21=6,30,IF(C21=7,70,IF(C21=8,140,IF(C21=9,130,140)))))))</f>
        <v>90</v>
      </c>
      <c r="J21" s="20">
        <f>MAX(D21,G21)</f>
        <v>53</v>
      </c>
      <c r="K21" s="23"/>
      <c r="M21" s="15"/>
      <c r="N21" s="25">
        <f>J21/I21</f>
        <v>0.5888888888888889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  <c r="AA21" s="27"/>
      <c r="AB21" s="27"/>
      <c r="AC21" s="27"/>
      <c r="AD21" s="27"/>
      <c r="AE21" s="27"/>
      <c r="AF21" s="27"/>
      <c r="AG21" s="27"/>
      <c r="AH21" s="27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2.75">
      <c r="A22" s="18">
        <v>118</v>
      </c>
      <c r="B22" s="19"/>
      <c r="C22" s="20">
        <v>4</v>
      </c>
      <c r="D22" s="20">
        <v>55</v>
      </c>
      <c r="E22" s="18">
        <v>5</v>
      </c>
      <c r="F22" s="18">
        <v>15</v>
      </c>
      <c r="G22" s="18">
        <v>65</v>
      </c>
      <c r="H22" s="22" t="s">
        <v>40</v>
      </c>
      <c r="I22" s="20">
        <f>IF(C22=1,60,IF(C22=4,90,IF(C22=5,90,IF(C22=6,30,IF(C22=7,70,IF(C22=8,140,IF(C22=9,130,140)))))))</f>
        <v>90</v>
      </c>
      <c r="J22" s="20">
        <f>MAX(D22,G22)</f>
        <v>65</v>
      </c>
      <c r="K22" s="23">
        <f>D22-E22+F22</f>
        <v>65</v>
      </c>
      <c r="L22" s="1">
        <f>IF(K22-G22=0,0,"chyba")</f>
        <v>0</v>
      </c>
      <c r="M22" s="15"/>
      <c r="N22" s="25">
        <f>J22/I22</f>
        <v>0.7222222222222222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2.75">
      <c r="A23" s="18">
        <v>118</v>
      </c>
      <c r="B23" s="19"/>
      <c r="C23" s="20">
        <v>4</v>
      </c>
      <c r="D23" s="20">
        <v>46</v>
      </c>
      <c r="E23" s="18">
        <v>7</v>
      </c>
      <c r="F23" s="18">
        <v>12</v>
      </c>
      <c r="G23" s="18">
        <v>51</v>
      </c>
      <c r="H23" s="22" t="s">
        <v>41</v>
      </c>
      <c r="I23" s="20">
        <f>IF(C23=1,60,IF(C23=4,90,IF(C23=5,90,IF(C23=6,30,IF(C23=7,70,IF(C23=8,140,IF(C23=9,130,140)))))))</f>
        <v>90</v>
      </c>
      <c r="J23" s="20">
        <f>MAX(D23,G23)</f>
        <v>51</v>
      </c>
      <c r="N23" s="25">
        <f>J23/I23</f>
        <v>0.5666666666666667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7"/>
      <c r="AB23" s="27"/>
      <c r="AC23" s="27"/>
      <c r="AD23" s="27"/>
      <c r="AE23" s="27"/>
      <c r="AF23" s="27"/>
      <c r="AG23" s="27"/>
      <c r="AH23" s="27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2.75">
      <c r="A24" s="18">
        <v>118</v>
      </c>
      <c r="B24" s="19"/>
      <c r="C24" s="20">
        <v>4</v>
      </c>
      <c r="D24" s="20">
        <v>60</v>
      </c>
      <c r="E24" s="18">
        <v>4</v>
      </c>
      <c r="F24" s="18">
        <v>8</v>
      </c>
      <c r="G24" s="18">
        <v>64</v>
      </c>
      <c r="H24" s="22" t="s">
        <v>42</v>
      </c>
      <c r="I24" s="20">
        <f>IF(C24=1,60,IF(C24=4,90,IF(C24=5,90,IF(C24=6,30,IF(C24=7,70,IF(C24=8,140,IF(C24=9,130,140)))))))</f>
        <v>90</v>
      </c>
      <c r="J24" s="20">
        <f>MAX(D24,G24)</f>
        <v>64</v>
      </c>
      <c r="N24" s="25">
        <f>J24/I24</f>
        <v>0.7111111111111111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7"/>
      <c r="AB24" s="27"/>
      <c r="AC24" s="27"/>
      <c r="AD24" s="27"/>
      <c r="AE24" s="27"/>
      <c r="AF24" s="27"/>
      <c r="AG24" s="27"/>
      <c r="AH24" s="27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2.75">
      <c r="A25" s="18">
        <v>118</v>
      </c>
      <c r="B25" s="19"/>
      <c r="C25" s="20">
        <v>4</v>
      </c>
      <c r="D25" s="20">
        <v>95</v>
      </c>
      <c r="E25" s="18">
        <v>6</v>
      </c>
      <c r="F25" s="18">
        <v>6</v>
      </c>
      <c r="G25" s="18">
        <v>95</v>
      </c>
      <c r="H25" s="22" t="s">
        <v>43</v>
      </c>
      <c r="I25" s="20">
        <f>IF(C25=1,60,IF(C25=4,90,IF(C25=5,90,IF(C25=6,30,IF(C25=7,70,IF(C25=8,140,IF(C25=9,130,140)))))))</f>
        <v>90</v>
      </c>
      <c r="J25" s="20">
        <f>MAX(D25,G25)</f>
        <v>95</v>
      </c>
      <c r="N25" s="25">
        <f>J25/I25</f>
        <v>1.0555555555555556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/>
      <c r="AA25" s="27"/>
      <c r="AB25" s="27"/>
      <c r="AC25" s="27"/>
      <c r="AD25" s="27"/>
      <c r="AE25" s="27"/>
      <c r="AF25" s="27"/>
      <c r="AG25" s="27"/>
      <c r="AH25" s="27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2.75">
      <c r="A26" s="18">
        <v>118</v>
      </c>
      <c r="B26" s="19"/>
      <c r="C26" s="20">
        <v>4</v>
      </c>
      <c r="D26" s="20">
        <v>33</v>
      </c>
      <c r="E26" s="18">
        <v>2</v>
      </c>
      <c r="F26" s="18">
        <v>5</v>
      </c>
      <c r="G26" s="18">
        <v>36</v>
      </c>
      <c r="H26" s="22" t="s">
        <v>44</v>
      </c>
      <c r="I26" s="20">
        <f>IF(C26=1,60,IF(C26=4,90,IF(C26=5,90,IF(C26=6,30,IF(C26=7,70,IF(C26=8,140,IF(C26=9,130,140)))))))</f>
        <v>90</v>
      </c>
      <c r="J26" s="20">
        <f>MAX(D26,G26)</f>
        <v>36</v>
      </c>
      <c r="N26" s="25">
        <f>J26/I26</f>
        <v>0.4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2.75">
      <c r="A27" s="18">
        <v>118</v>
      </c>
      <c r="B27" s="19"/>
      <c r="C27" s="20">
        <v>4</v>
      </c>
      <c r="D27" s="20">
        <v>43</v>
      </c>
      <c r="E27" s="18">
        <v>2</v>
      </c>
      <c r="F27" s="18">
        <v>3</v>
      </c>
      <c r="G27" s="18">
        <v>44</v>
      </c>
      <c r="H27" s="22" t="s">
        <v>45</v>
      </c>
      <c r="I27" s="20">
        <f>IF(C27=1,60,IF(C27=4,90,IF(C27=5,90,IF(C27=6,30,IF(C27=7,70,IF(C27=8,140,IF(C27=9,130,140)))))))</f>
        <v>90</v>
      </c>
      <c r="J27" s="20">
        <f>MAX(D27,G27)</f>
        <v>44</v>
      </c>
      <c r="N27" s="25">
        <f>J27/I27</f>
        <v>0.4888888888888889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2.75">
      <c r="A28" s="18">
        <v>118</v>
      </c>
      <c r="B28" s="19"/>
      <c r="C28" s="20">
        <v>4</v>
      </c>
      <c r="D28" s="20">
        <v>62</v>
      </c>
      <c r="E28" s="18">
        <v>3</v>
      </c>
      <c r="F28" s="18">
        <v>12</v>
      </c>
      <c r="G28" s="18">
        <v>72</v>
      </c>
      <c r="H28" s="22" t="s">
        <v>46</v>
      </c>
      <c r="I28" s="20">
        <f>IF(C28=1,60,IF(C28=4,90,IF(C28=5,90,IF(C28=6,30,IF(C28=7,70,IF(C28=8,140,IF(C28=9,130,140)))))))</f>
        <v>90</v>
      </c>
      <c r="J28" s="20">
        <f>MAX(D28,G28)</f>
        <v>72</v>
      </c>
      <c r="N28" s="25">
        <f>J28/I28</f>
        <v>0.8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  <c r="AA28" s="27"/>
      <c r="AB28" s="27"/>
      <c r="AC28" s="27"/>
      <c r="AD28" s="27"/>
      <c r="AE28" s="27"/>
      <c r="AF28" s="27"/>
      <c r="AG28" s="27"/>
      <c r="AH28" s="27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2.75">
      <c r="A29" s="18">
        <v>118</v>
      </c>
      <c r="B29" s="19"/>
      <c r="C29" s="20">
        <v>4</v>
      </c>
      <c r="D29" s="20">
        <v>48</v>
      </c>
      <c r="E29" s="18">
        <v>3</v>
      </c>
      <c r="F29" s="18">
        <v>4</v>
      </c>
      <c r="G29" s="18">
        <v>49</v>
      </c>
      <c r="H29" s="22" t="s">
        <v>47</v>
      </c>
      <c r="I29" s="20">
        <f>IF(C29=1,60,IF(C29=4,90,IF(C29=5,90,IF(C29=6,30,IF(C29=7,70,IF(C29=8,140,IF(C29=9,130,140)))))))</f>
        <v>90</v>
      </c>
      <c r="J29" s="20">
        <f>MAX(D29,G29)</f>
        <v>49</v>
      </c>
      <c r="N29" s="25">
        <f>J29/I29</f>
        <v>0.5444444444444444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/>
      <c r="AA29" s="27"/>
      <c r="AB29" s="27"/>
      <c r="AC29" s="27"/>
      <c r="AD29" s="27"/>
      <c r="AE29" s="27"/>
      <c r="AF29" s="27"/>
      <c r="AG29" s="27"/>
      <c r="AH29" s="27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2.75">
      <c r="A30" s="18">
        <v>118</v>
      </c>
      <c r="B30" s="19"/>
      <c r="C30" s="20">
        <v>4</v>
      </c>
      <c r="D30" s="20">
        <v>105</v>
      </c>
      <c r="E30" s="18">
        <v>10</v>
      </c>
      <c r="F30" s="18">
        <v>12</v>
      </c>
      <c r="G30" s="18">
        <v>107</v>
      </c>
      <c r="H30" s="22" t="s">
        <v>48</v>
      </c>
      <c r="I30" s="20">
        <f>IF(C30=1,60,IF(C30=4,90,IF(C30=5,90,IF(C30=6,30,IF(C30=7,70,IF(C30=8,140,IF(C30=9,130,140)))))))</f>
        <v>90</v>
      </c>
      <c r="J30" s="20">
        <f>MAX(D30,G30)</f>
        <v>107</v>
      </c>
      <c r="N30" s="25">
        <f>J30/I30</f>
        <v>1.1888888888888889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/>
      <c r="AA30" s="27"/>
      <c r="AB30" s="27"/>
      <c r="AC30" s="27"/>
      <c r="AD30" s="27"/>
      <c r="AE30" s="27"/>
      <c r="AF30" s="27"/>
      <c r="AG30" s="27"/>
      <c r="AH30" s="27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2.75">
      <c r="A31" s="18">
        <v>118</v>
      </c>
      <c r="B31" s="19"/>
      <c r="C31" s="20">
        <v>4</v>
      </c>
      <c r="D31" s="20">
        <v>35</v>
      </c>
      <c r="E31" s="18">
        <v>2</v>
      </c>
      <c r="F31" s="18">
        <v>5</v>
      </c>
      <c r="G31" s="18">
        <v>38</v>
      </c>
      <c r="H31" s="22" t="s">
        <v>49</v>
      </c>
      <c r="I31" s="20">
        <f>IF(C31=1,60,IF(C31=4,90,IF(C31=5,90,IF(C31=6,30,IF(C31=7,70,IF(C31=8,140,IF(C31=9,130,140)))))))</f>
        <v>90</v>
      </c>
      <c r="J31" s="20">
        <f>MAX(D31,G31)</f>
        <v>38</v>
      </c>
      <c r="K31" s="23">
        <f>D31-E31+F31</f>
        <v>38</v>
      </c>
      <c r="L31" s="1">
        <f>IF(K31-G31=0,0,"chyba")</f>
        <v>0</v>
      </c>
      <c r="M31" s="15"/>
      <c r="N31" s="25">
        <f>J31/I31</f>
        <v>0.4222222222222222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/>
      <c r="AA31" s="27"/>
      <c r="AB31" s="27"/>
      <c r="AC31" s="27"/>
      <c r="AD31" s="27"/>
      <c r="AE31" s="27"/>
      <c r="AF31" s="27"/>
      <c r="AG31" s="27"/>
      <c r="AH31" s="27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2.75">
      <c r="A32" s="18">
        <v>118</v>
      </c>
      <c r="B32" s="19"/>
      <c r="C32" s="20">
        <v>4</v>
      </c>
      <c r="D32" s="20">
        <v>64</v>
      </c>
      <c r="E32" s="18">
        <v>6</v>
      </c>
      <c r="F32" s="18">
        <v>8</v>
      </c>
      <c r="G32" s="18">
        <v>66</v>
      </c>
      <c r="H32" s="22" t="s">
        <v>50</v>
      </c>
      <c r="I32" s="20">
        <f>IF(C32=1,60,IF(C32=4,90,IF(C32=5,90,IF(C32=6,30,IF(C32=7,70,IF(C32=8,140,IF(C32=9,130,140)))))))</f>
        <v>90</v>
      </c>
      <c r="J32" s="20">
        <f>MAX(D32,G32)</f>
        <v>66</v>
      </c>
      <c r="K32" s="23">
        <f>D32-E32+F32</f>
        <v>66</v>
      </c>
      <c r="L32" s="1">
        <f>IF(K32-G32=0,0,"chyba")</f>
        <v>0</v>
      </c>
      <c r="M32" s="15"/>
      <c r="N32" s="25">
        <f>J32/I32</f>
        <v>0.7333333333333333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  <c r="AA32" s="27"/>
      <c r="AB32" s="27"/>
      <c r="AC32" s="27"/>
      <c r="AD32" s="27"/>
      <c r="AE32" s="27"/>
      <c r="AF32" s="27"/>
      <c r="AG32" s="27"/>
      <c r="AH32" s="27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2.75">
      <c r="A33" s="18">
        <v>118</v>
      </c>
      <c r="B33" s="19"/>
      <c r="C33" s="20">
        <v>4</v>
      </c>
      <c r="D33" s="20">
        <v>50</v>
      </c>
      <c r="E33" s="18">
        <v>5</v>
      </c>
      <c r="F33" s="18">
        <v>3</v>
      </c>
      <c r="G33" s="18">
        <v>47</v>
      </c>
      <c r="H33" s="22" t="s">
        <v>51</v>
      </c>
      <c r="I33" s="20">
        <f>IF(C33=1,60,IF(C33=4,90,IF(C33=5,90,IF(C33=6,30,IF(C33=7,70,IF(C33=8,140,IF(C33=9,130,140)))))))</f>
        <v>90</v>
      </c>
      <c r="J33" s="20">
        <f>MAX(D33,G33)</f>
        <v>50</v>
      </c>
      <c r="K33" s="23">
        <f>D33-E33+F33</f>
        <v>48</v>
      </c>
      <c r="L33" s="1" t="str">
        <f>IF(K33-G33=0,0,"chyba")</f>
        <v>chyba</v>
      </c>
      <c r="M33" s="15"/>
      <c r="N33" s="25">
        <f>J33/I33</f>
        <v>0.5555555555555556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  <c r="AA33" s="27"/>
      <c r="AB33" s="27"/>
      <c r="AC33" s="27"/>
      <c r="AD33" s="27"/>
      <c r="AE33" s="27"/>
      <c r="AF33" s="27"/>
      <c r="AG33" s="27"/>
      <c r="AH33" s="27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2.75">
      <c r="A34" s="18">
        <v>118</v>
      </c>
      <c r="B34" s="19"/>
      <c r="C34" s="20">
        <v>4</v>
      </c>
      <c r="D34" s="20">
        <v>102</v>
      </c>
      <c r="E34" s="18">
        <v>8</v>
      </c>
      <c r="F34" s="18">
        <v>18</v>
      </c>
      <c r="G34" s="18">
        <v>112</v>
      </c>
      <c r="H34" s="22" t="s">
        <v>52</v>
      </c>
      <c r="I34" s="20">
        <f>IF(C34=1,60,IF(C34=4,90,IF(C34=5,90,IF(C34=6,30,IF(C34=7,70,IF(C34=8,140,IF(C34=9,130,140)))))))</f>
        <v>90</v>
      </c>
      <c r="J34" s="20">
        <f>MAX(D34,G34)</f>
        <v>112</v>
      </c>
      <c r="K34" s="23">
        <f>D34-E34+F34</f>
        <v>112</v>
      </c>
      <c r="L34" s="1">
        <f>IF(K34-G34=0,0,"chyba")</f>
        <v>0</v>
      </c>
      <c r="M34" s="15"/>
      <c r="N34" s="25">
        <f>J34/I34</f>
        <v>1.2444444444444445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7"/>
      <c r="AA34" s="27"/>
      <c r="AB34" s="27"/>
      <c r="AC34" s="27"/>
      <c r="AD34" s="27"/>
      <c r="AE34" s="27"/>
      <c r="AF34" s="27"/>
      <c r="AG34" s="27"/>
      <c r="AH34" s="27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2.75">
      <c r="A35" s="18">
        <v>118</v>
      </c>
      <c r="B35" s="19"/>
      <c r="C35" s="20">
        <v>4</v>
      </c>
      <c r="D35" s="20">
        <v>36</v>
      </c>
      <c r="E35" s="18">
        <v>1</v>
      </c>
      <c r="F35" s="18">
        <v>8</v>
      </c>
      <c r="G35" s="18">
        <v>43</v>
      </c>
      <c r="H35" s="22" t="s">
        <v>53</v>
      </c>
      <c r="I35" s="20">
        <f>IF(C35=1,60,IF(C35=4,90,IF(C35=5,90,IF(C35=6,30,IF(C35=7,70,IF(C35=8,140,IF(C35=9,130,140)))))))</f>
        <v>90</v>
      </c>
      <c r="J35" s="20">
        <f>MAX(D35,G35)</f>
        <v>43</v>
      </c>
      <c r="K35" s="23">
        <f>D35-E35+F35</f>
        <v>43</v>
      </c>
      <c r="L35" s="1">
        <f>IF(K35-G35=0,0,"chyba")</f>
        <v>0</v>
      </c>
      <c r="M35" s="15"/>
      <c r="N35" s="25">
        <f>J35/I35</f>
        <v>0.4777777777777778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/>
      <c r="AA35" s="27"/>
      <c r="AB35" s="27"/>
      <c r="AC35" s="27"/>
      <c r="AD35" s="27"/>
      <c r="AE35" s="27"/>
      <c r="AF35" s="27"/>
      <c r="AG35" s="27"/>
      <c r="AH35" s="27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2.75">
      <c r="A36" s="18">
        <v>118</v>
      </c>
      <c r="B36" s="19"/>
      <c r="C36" s="20">
        <v>4</v>
      </c>
      <c r="D36" s="20">
        <v>34</v>
      </c>
      <c r="E36" s="18">
        <v>6</v>
      </c>
      <c r="F36" s="18">
        <v>3</v>
      </c>
      <c r="G36" s="18">
        <v>31</v>
      </c>
      <c r="H36" s="22" t="s">
        <v>54</v>
      </c>
      <c r="I36" s="20">
        <f>IF(C36=1,60,IF(C36=4,90,IF(C36=5,90,IF(C36=6,30,IF(C36=7,70,IF(C36=8,140,IF(C36=9,130,140)))))))</f>
        <v>90</v>
      </c>
      <c r="J36" s="20">
        <f>MAX(D36,G36)</f>
        <v>34</v>
      </c>
      <c r="K36" s="23">
        <f>D36-E36+F36</f>
        <v>31</v>
      </c>
      <c r="L36" s="1">
        <f>IF(K36-G36=0,0,"chyba")</f>
        <v>0</v>
      </c>
      <c r="M36" s="15"/>
      <c r="N36" s="25">
        <f>J36/I36</f>
        <v>0.37777777777777777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  <c r="AA36" s="27"/>
      <c r="AB36" s="27"/>
      <c r="AC36" s="27"/>
      <c r="AD36" s="27"/>
      <c r="AE36" s="27"/>
      <c r="AF36" s="27"/>
      <c r="AG36" s="27"/>
      <c r="AH36" s="27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2.75">
      <c r="A37" s="18">
        <v>118</v>
      </c>
      <c r="B37" s="19"/>
      <c r="C37" s="20">
        <v>4</v>
      </c>
      <c r="D37" s="20">
        <v>51</v>
      </c>
      <c r="E37" s="18">
        <v>2</v>
      </c>
      <c r="F37" s="18">
        <v>6</v>
      </c>
      <c r="G37" s="18">
        <v>55</v>
      </c>
      <c r="H37" s="22" t="s">
        <v>55</v>
      </c>
      <c r="I37" s="20">
        <f>IF(C37=1,60,IF(C37=4,90,IF(C37=5,90,IF(C37=6,30,IF(C37=7,70,IF(C37=8,140,IF(C37=9,130,140)))))))</f>
        <v>90</v>
      </c>
      <c r="J37" s="20">
        <f>MAX(D37,G37)</f>
        <v>55</v>
      </c>
      <c r="K37" s="23">
        <f>D37-E37+F37</f>
        <v>55</v>
      </c>
      <c r="L37" s="1">
        <f>IF(K37-G37=0,0,"chyba")</f>
        <v>0</v>
      </c>
      <c r="M37" s="15"/>
      <c r="N37" s="25">
        <f>J37/I37</f>
        <v>0.6111111111111112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/>
      <c r="AA37" s="27"/>
      <c r="AB37" s="27"/>
      <c r="AC37" s="27"/>
      <c r="AD37" s="27"/>
      <c r="AE37" s="27"/>
      <c r="AF37" s="27"/>
      <c r="AG37" s="27"/>
      <c r="AH37" s="27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2.75">
      <c r="A38" s="18">
        <v>118</v>
      </c>
      <c r="B38" s="19"/>
      <c r="C38" s="20">
        <v>4</v>
      </c>
      <c r="D38" s="20">
        <v>54</v>
      </c>
      <c r="E38" s="18">
        <v>4</v>
      </c>
      <c r="F38" s="18">
        <v>0</v>
      </c>
      <c r="G38" s="18">
        <v>50</v>
      </c>
      <c r="H38" s="22" t="s">
        <v>56</v>
      </c>
      <c r="I38" s="20">
        <f>IF(C38=1,60,IF(C38=4,90,IF(C38=5,90,IF(C38=6,30,IF(C38=7,70,IF(C38=8,140,IF(C38=9,130,140)))))))</f>
        <v>90</v>
      </c>
      <c r="J38" s="20">
        <f>MAX(D38,G38)</f>
        <v>54</v>
      </c>
      <c r="K38" s="23">
        <f>D38-E38+F38</f>
        <v>50</v>
      </c>
      <c r="L38" s="1">
        <f>IF(K38-G38=0,0,"chyba")</f>
        <v>0</v>
      </c>
      <c r="M38" s="30"/>
      <c r="N38" s="25">
        <f>J38/I38</f>
        <v>0.6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/>
      <c r="AA38" s="27"/>
      <c r="AB38" s="27"/>
      <c r="AC38" s="27"/>
      <c r="AD38" s="27"/>
      <c r="AE38" s="27"/>
      <c r="AF38" s="27"/>
      <c r="AG38" s="27"/>
      <c r="AH38" s="27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2.75">
      <c r="A39" s="18">
        <v>118</v>
      </c>
      <c r="B39" s="19"/>
      <c r="C39" s="20">
        <v>4</v>
      </c>
      <c r="D39" s="20">
        <v>51</v>
      </c>
      <c r="E39" s="18">
        <v>4</v>
      </c>
      <c r="F39" s="18">
        <v>2</v>
      </c>
      <c r="G39" s="18">
        <v>49</v>
      </c>
      <c r="H39" s="22" t="s">
        <v>57</v>
      </c>
      <c r="I39" s="20">
        <f>IF(C39=1,60,IF(C39=4,90,IF(C39=5,90,IF(C39=6,30,IF(C39=7,70,IF(C39=8,140,IF(C39=9,130,140)))))))</f>
        <v>90</v>
      </c>
      <c r="J39" s="20">
        <f>MAX(D39,G39)</f>
        <v>51</v>
      </c>
      <c r="K39" s="23">
        <f>D39-E39+F39</f>
        <v>49</v>
      </c>
      <c r="L39" s="1">
        <f>IF(K39-G39=0,0,"chyba")</f>
        <v>0</v>
      </c>
      <c r="M39" s="15"/>
      <c r="N39" s="25">
        <f>J39/I39</f>
        <v>0.5666666666666667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7"/>
      <c r="AB39" s="27"/>
      <c r="AC39" s="27"/>
      <c r="AD39" s="27"/>
      <c r="AE39" s="27"/>
      <c r="AF39" s="27"/>
      <c r="AG39" s="27"/>
      <c r="AH39" s="27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2.75">
      <c r="A40" s="18">
        <v>118</v>
      </c>
      <c r="B40" s="19"/>
      <c r="C40" s="20">
        <v>4</v>
      </c>
      <c r="D40" s="20">
        <v>54</v>
      </c>
      <c r="E40" s="18">
        <v>4</v>
      </c>
      <c r="F40" s="18">
        <v>4</v>
      </c>
      <c r="G40" s="18">
        <v>54</v>
      </c>
      <c r="H40" s="22" t="s">
        <v>58</v>
      </c>
      <c r="I40" s="20">
        <f>IF(C40=1,60,IF(C40=4,90,IF(C40=5,90,IF(C40=6,30,IF(C40=7,70,IF(C40=8,140,IF(C40=9,130,140)))))))</f>
        <v>90</v>
      </c>
      <c r="J40" s="20">
        <f>MAX(D40,G40)</f>
        <v>54</v>
      </c>
      <c r="K40" s="23">
        <f>D40-E40+F40</f>
        <v>54</v>
      </c>
      <c r="L40" s="1">
        <f>IF(K40-G40=0,0,"chyba")</f>
        <v>0</v>
      </c>
      <c r="M40" s="15"/>
      <c r="N40" s="25">
        <f>J40/I40</f>
        <v>0.6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27"/>
      <c r="AB40" s="27"/>
      <c r="AC40" s="27"/>
      <c r="AD40" s="27"/>
      <c r="AE40" s="27"/>
      <c r="AF40" s="27"/>
      <c r="AG40" s="27"/>
      <c r="AH40" s="27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2.75">
      <c r="A41" s="18">
        <v>118</v>
      </c>
      <c r="B41" s="19"/>
      <c r="C41" s="20">
        <v>4</v>
      </c>
      <c r="D41" s="20">
        <v>51</v>
      </c>
      <c r="E41" s="18">
        <v>3</v>
      </c>
      <c r="F41" s="18">
        <v>0</v>
      </c>
      <c r="G41" s="18">
        <v>48</v>
      </c>
      <c r="H41" s="22" t="s">
        <v>59</v>
      </c>
      <c r="I41" s="20">
        <f>IF(C41=1,60,IF(C41=4,90,IF(C41=5,90,IF(C41=6,30,IF(C41=7,70,IF(C41=8,140,IF(C41=9,130,140)))))))</f>
        <v>90</v>
      </c>
      <c r="J41" s="20">
        <f>MAX(D41,G41)</f>
        <v>51</v>
      </c>
      <c r="K41" s="23">
        <f>D41-E41+F41</f>
        <v>48</v>
      </c>
      <c r="L41" s="1">
        <f>IF(K41-G41=0,0,"chyba")</f>
        <v>0</v>
      </c>
      <c r="M41" s="15"/>
      <c r="N41" s="25">
        <f>J41/I41</f>
        <v>0.5666666666666667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31"/>
      <c r="AA41" s="31"/>
      <c r="AB41" s="31"/>
      <c r="AC41" s="31"/>
      <c r="AD41" s="31"/>
      <c r="AE41" s="31"/>
      <c r="AF41" s="31"/>
      <c r="AG41" s="31"/>
      <c r="AH41" s="31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2.75">
      <c r="A42" s="18">
        <v>118</v>
      </c>
      <c r="B42" s="19"/>
      <c r="C42" s="20">
        <v>4</v>
      </c>
      <c r="D42" s="20">
        <v>62</v>
      </c>
      <c r="E42" s="18">
        <v>6</v>
      </c>
      <c r="F42" s="18">
        <v>4</v>
      </c>
      <c r="G42" s="18">
        <v>60</v>
      </c>
      <c r="H42" s="22" t="s">
        <v>60</v>
      </c>
      <c r="I42" s="20">
        <f>IF(C42=1,60,IF(C42=4,90,IF(C42=5,90,IF(C42=6,30,IF(C42=7,70,IF(C42=8,140,IF(C42=9,130,140)))))))</f>
        <v>90</v>
      </c>
      <c r="J42" s="20">
        <f>MAX(D42,G42)</f>
        <v>62</v>
      </c>
      <c r="K42" s="23"/>
      <c r="M42" s="15"/>
      <c r="N42" s="25">
        <f>J42/I42</f>
        <v>0.6888888888888889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2.75">
      <c r="A43" s="18">
        <v>118</v>
      </c>
      <c r="B43" s="19"/>
      <c r="C43" s="20">
        <v>4</v>
      </c>
      <c r="D43" s="20">
        <v>50</v>
      </c>
      <c r="E43" s="18">
        <v>4</v>
      </c>
      <c r="F43" s="18">
        <v>2</v>
      </c>
      <c r="G43" s="18">
        <v>48</v>
      </c>
      <c r="H43" s="22" t="s">
        <v>61</v>
      </c>
      <c r="I43" s="20">
        <f>IF(C43=1,60,IF(C43=4,90,IF(C43=5,90,IF(C43=6,30,IF(C43=7,70,IF(C43=8,140,IF(C43=9,130,140)))))))</f>
        <v>90</v>
      </c>
      <c r="J43" s="20">
        <f>MAX(D43,G43)</f>
        <v>50</v>
      </c>
      <c r="K43" s="23">
        <f>D43-E43+F43</f>
        <v>48</v>
      </c>
      <c r="L43" s="1">
        <f>IF(K43-G43=0,0,"chyba")</f>
        <v>0</v>
      </c>
      <c r="M43" s="15"/>
      <c r="N43" s="25">
        <f>J43/I43</f>
        <v>0.5555555555555556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2.75">
      <c r="A44" s="18">
        <v>118</v>
      </c>
      <c r="B44" s="19"/>
      <c r="C44" s="20">
        <v>4</v>
      </c>
      <c r="D44" s="20">
        <v>50</v>
      </c>
      <c r="E44" s="18">
        <v>6</v>
      </c>
      <c r="F44" s="18">
        <v>2</v>
      </c>
      <c r="G44" s="18">
        <v>46</v>
      </c>
      <c r="H44" s="22" t="s">
        <v>62</v>
      </c>
      <c r="I44" s="20">
        <f>IF(C44=1,60,IF(C44=4,90,IF(C44=5,90,IF(C44=6,30,IF(C44=7,70,IF(C44=8,140,IF(C44=9,130,140)))))))</f>
        <v>90</v>
      </c>
      <c r="J44" s="20">
        <f>MAX(D44,G44)</f>
        <v>50</v>
      </c>
      <c r="N44" s="25">
        <f>J44/I44</f>
        <v>0.5555555555555556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/>
      <c r="AA44" s="27"/>
      <c r="AB44" s="27"/>
      <c r="AC44" s="27"/>
      <c r="AD44" s="27"/>
      <c r="AE44" s="27"/>
      <c r="AF44" s="27"/>
      <c r="AG44" s="27"/>
      <c r="AH44" s="27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2.75">
      <c r="A45" s="18">
        <v>118</v>
      </c>
      <c r="B45" s="19"/>
      <c r="C45" s="20">
        <v>4</v>
      </c>
      <c r="D45" s="20">
        <v>52</v>
      </c>
      <c r="E45" s="18">
        <v>4</v>
      </c>
      <c r="F45" s="18">
        <v>2</v>
      </c>
      <c r="G45" s="18">
        <v>50</v>
      </c>
      <c r="H45" s="22" t="s">
        <v>63</v>
      </c>
      <c r="I45" s="20">
        <f>IF(C45=1,60,IF(C45=4,90,IF(C45=5,90,IF(C45=6,30,IF(C45=7,70,IF(C45=8,140,IF(C45=9,130,140)))))))</f>
        <v>90</v>
      </c>
      <c r="J45" s="20">
        <f>MAX(D45,G45)</f>
        <v>52</v>
      </c>
      <c r="N45" s="25">
        <f>J45/I45</f>
        <v>0.5777777777777777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7"/>
      <c r="AA45" s="27"/>
      <c r="AB45" s="27"/>
      <c r="AC45" s="27"/>
      <c r="AD45" s="27"/>
      <c r="AE45" s="27"/>
      <c r="AF45" s="27"/>
      <c r="AG45" s="27"/>
      <c r="AH45" s="27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2.75">
      <c r="A46" s="18">
        <v>118</v>
      </c>
      <c r="B46" s="19"/>
      <c r="C46" s="20">
        <v>4</v>
      </c>
      <c r="D46" s="20">
        <v>40</v>
      </c>
      <c r="E46" s="18">
        <v>6</v>
      </c>
      <c r="F46" s="18">
        <v>10</v>
      </c>
      <c r="G46" s="18">
        <v>44</v>
      </c>
      <c r="H46" s="22" t="s">
        <v>64</v>
      </c>
      <c r="I46" s="20">
        <f>IF(C46=1,60,IF(C46=4,90,IF(C46=5,90,IF(C46=6,30,IF(C46=7,70,IF(C46=8,140,IF(C46=9,130,140)))))))</f>
        <v>90</v>
      </c>
      <c r="J46" s="20">
        <f>MAX(D46,G46)</f>
        <v>44</v>
      </c>
      <c r="N46" s="25">
        <f>J46/I46</f>
        <v>0.4888888888888889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7"/>
      <c r="AA46" s="27"/>
      <c r="AB46" s="27"/>
      <c r="AC46" s="27"/>
      <c r="AD46" s="27"/>
      <c r="AE46" s="27"/>
      <c r="AF46" s="27"/>
      <c r="AG46" s="27"/>
      <c r="AH46" s="27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2.75">
      <c r="A47" s="18">
        <v>118</v>
      </c>
      <c r="B47" s="29"/>
      <c r="C47" s="20">
        <v>4</v>
      </c>
      <c r="D47" s="20">
        <v>53</v>
      </c>
      <c r="E47" s="18">
        <v>4</v>
      </c>
      <c r="F47" s="18">
        <v>8</v>
      </c>
      <c r="G47" s="18">
        <v>57</v>
      </c>
      <c r="H47" s="22" t="s">
        <v>65</v>
      </c>
      <c r="I47" s="20">
        <f>IF(C47=1,60,IF(C47=4,90,IF(C47=5,90,IF(C47=6,30,IF(C47=7,70,IF(C47=8,140,IF(C47=9,130,140)))))))</f>
        <v>90</v>
      </c>
      <c r="J47" s="20">
        <f>MAX(D47,G47)</f>
        <v>57</v>
      </c>
      <c r="N47" s="25">
        <f>J47/I47</f>
        <v>0.6333333333333333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  <c r="AA47" s="27"/>
      <c r="AB47" s="27"/>
      <c r="AC47" s="27"/>
      <c r="AD47" s="27"/>
      <c r="AE47" s="27"/>
      <c r="AF47" s="27"/>
      <c r="AG47" s="27"/>
      <c r="AH47" s="27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2.75">
      <c r="A48" s="18">
        <v>118</v>
      </c>
      <c r="B48" s="19"/>
      <c r="C48" s="20">
        <v>4</v>
      </c>
      <c r="D48" s="20">
        <v>48</v>
      </c>
      <c r="E48" s="18">
        <v>5</v>
      </c>
      <c r="F48" s="18">
        <v>5</v>
      </c>
      <c r="G48" s="18">
        <v>48</v>
      </c>
      <c r="H48" s="22" t="s">
        <v>66</v>
      </c>
      <c r="I48" s="20">
        <f>IF(C48=1,60,IF(C48=4,90,IF(C48=5,90,IF(C48=6,30,IF(C48=7,70,IF(C48=8,140,IF(C48=9,130,140)))))))</f>
        <v>90</v>
      </c>
      <c r="J48" s="20">
        <f>MAX(D48,G48)</f>
        <v>48</v>
      </c>
      <c r="N48" s="25">
        <f>J48/I48</f>
        <v>0.5333333333333333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/>
      <c r="AA48" s="27"/>
      <c r="AB48" s="27"/>
      <c r="AC48" s="27"/>
      <c r="AD48" s="27"/>
      <c r="AE48" s="27"/>
      <c r="AF48" s="27"/>
      <c r="AG48" s="27"/>
      <c r="AH48" s="27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ht="12.75">
      <c r="A49" s="18">
        <v>118</v>
      </c>
      <c r="B49" s="19"/>
      <c r="C49" s="20">
        <v>4</v>
      </c>
      <c r="D49" s="20">
        <v>45</v>
      </c>
      <c r="E49" s="18">
        <v>6</v>
      </c>
      <c r="F49" s="18">
        <v>3</v>
      </c>
      <c r="G49" s="18">
        <v>42</v>
      </c>
      <c r="H49" s="22" t="s">
        <v>67</v>
      </c>
      <c r="I49" s="20">
        <f>IF(C49=1,60,IF(C49=4,90,IF(C49=5,90,IF(C49=6,30,IF(C49=7,70,IF(C49=8,140,IF(C49=9,130,140)))))))</f>
        <v>90</v>
      </c>
      <c r="J49" s="20">
        <f>MAX(D49,G49)</f>
        <v>45</v>
      </c>
      <c r="N49" s="25">
        <f>J49/I49</f>
        <v>0.5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/>
      <c r="AA49" s="27"/>
      <c r="AB49" s="27"/>
      <c r="AC49" s="27"/>
      <c r="AD49" s="27"/>
      <c r="AE49" s="27"/>
      <c r="AF49" s="27"/>
      <c r="AG49" s="27"/>
      <c r="AH49" s="27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ht="12.75">
      <c r="A50" s="32" t="s">
        <v>68</v>
      </c>
      <c r="B50" s="33"/>
      <c r="C50" s="34"/>
      <c r="D50" s="32">
        <f>SUM(D11:D49)</f>
        <v>2031</v>
      </c>
      <c r="E50" s="32">
        <f>SUM(E11:E49)</f>
        <v>163</v>
      </c>
      <c r="F50" s="32">
        <f>SUM(F11:F49)</f>
        <v>251</v>
      </c>
      <c r="G50" s="32">
        <f>SUM(G11:G49)</f>
        <v>2120</v>
      </c>
      <c r="H50" s="32"/>
      <c r="I50" s="32">
        <f>SUM(I11:I49)</f>
        <v>3510</v>
      </c>
      <c r="J50" s="32">
        <f>SUM(J11:J49)</f>
        <v>2148</v>
      </c>
      <c r="N50" s="35">
        <f>J50/I50</f>
        <v>0.611965811965812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7"/>
      <c r="AA50" s="37"/>
      <c r="AB50" s="37"/>
      <c r="AC50" s="37"/>
      <c r="AD50" s="37"/>
      <c r="AE50" s="37"/>
      <c r="AF50" s="37"/>
      <c r="AG50" s="37"/>
      <c r="AH50" s="37"/>
      <c r="AI50" s="38"/>
      <c r="AJ50" s="38"/>
      <c r="AK50" s="38"/>
      <c r="AL50" s="38"/>
      <c r="AM50" s="38"/>
      <c r="AN50" s="38"/>
      <c r="AO50" s="38"/>
      <c r="AP50" s="38"/>
      <c r="AQ50" s="38"/>
      <c r="AR50" s="39"/>
    </row>
    <row r="51" spans="15:34" ht="12.75">
      <c r="O51" s="40" t="s">
        <v>69</v>
      </c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1" t="s">
        <v>70</v>
      </c>
      <c r="AA51" s="41"/>
      <c r="AB51" s="41"/>
      <c r="AC51" s="41"/>
      <c r="AD51" s="41"/>
      <c r="AE51" s="41"/>
      <c r="AF51" s="41"/>
      <c r="AG51" s="41"/>
      <c r="AH51" s="41"/>
    </row>
    <row r="53" spans="1:11" ht="12.75">
      <c r="A53" s="4" t="s">
        <v>0</v>
      </c>
      <c r="C53" s="5" t="s">
        <v>1</v>
      </c>
      <c r="H53" s="6"/>
      <c r="I53" s="6" t="s">
        <v>2</v>
      </c>
      <c r="J53" s="2" t="s">
        <v>3</v>
      </c>
      <c r="K53" s="2"/>
    </row>
    <row r="54" spans="1:11" ht="12.75">
      <c r="A54" s="7" t="s">
        <v>4</v>
      </c>
      <c r="C54" s="1" t="s">
        <v>71</v>
      </c>
      <c r="H54" s="6"/>
      <c r="I54" s="6" t="s">
        <v>6</v>
      </c>
      <c r="J54" s="7">
        <v>118</v>
      </c>
      <c r="K54" s="7"/>
    </row>
    <row r="55" spans="1:8" ht="12.75">
      <c r="A55" s="7" t="s">
        <v>7</v>
      </c>
      <c r="H55" s="2" t="s">
        <v>7</v>
      </c>
    </row>
    <row r="56" spans="1:17" ht="12.75">
      <c r="A56" s="7" t="s">
        <v>8</v>
      </c>
      <c r="C56" s="8" t="s">
        <v>9</v>
      </c>
      <c r="H56" s="6" t="s">
        <v>10</v>
      </c>
      <c r="I56" s="1" t="s">
        <v>11</v>
      </c>
      <c r="N56" s="3" t="s">
        <v>12</v>
      </c>
      <c r="Q56" s="1" t="s">
        <v>13</v>
      </c>
    </row>
    <row r="58" spans="1:8" ht="12.75">
      <c r="A58" s="9" t="s">
        <v>14</v>
      </c>
      <c r="H58" s="2" t="s">
        <v>15</v>
      </c>
    </row>
    <row r="60" spans="1:44" ht="12.75">
      <c r="A60" s="10" t="s">
        <v>16</v>
      </c>
      <c r="B60" s="11" t="s">
        <v>17</v>
      </c>
      <c r="C60" s="11" t="s">
        <v>18</v>
      </c>
      <c r="D60" s="11" t="s">
        <v>19</v>
      </c>
      <c r="E60" s="11" t="s">
        <v>20</v>
      </c>
      <c r="F60" s="11" t="s">
        <v>21</v>
      </c>
      <c r="G60" s="11" t="s">
        <v>22</v>
      </c>
      <c r="H60" s="12" t="s">
        <v>23</v>
      </c>
      <c r="I60" s="11" t="s">
        <v>24</v>
      </c>
      <c r="J60" s="13" t="s">
        <v>25</v>
      </c>
      <c r="K60" s="14" t="s">
        <v>26</v>
      </c>
      <c r="L60" s="14" t="s">
        <v>26</v>
      </c>
      <c r="M60" s="15"/>
      <c r="N60" s="16">
        <v>0.05</v>
      </c>
      <c r="O60" s="17">
        <v>0.05</v>
      </c>
      <c r="P60" s="17">
        <f>O60+$N60</f>
        <v>0.1</v>
      </c>
      <c r="Q60" s="17">
        <f>P60+$N60</f>
        <v>0.15000000000000002</v>
      </c>
      <c r="R60" s="17">
        <f>Q60+$N60</f>
        <v>0.2</v>
      </c>
      <c r="S60" s="17">
        <f>R60+$N60</f>
        <v>0.25</v>
      </c>
      <c r="T60" s="17">
        <f>S60+$N60</f>
        <v>0.3</v>
      </c>
      <c r="U60" s="17">
        <f>T60+$N60</f>
        <v>0.35</v>
      </c>
      <c r="V60" s="17">
        <f>U60+$N60</f>
        <v>0.39999999999999997</v>
      </c>
      <c r="W60" s="17">
        <f>V60+$N60</f>
        <v>0.44999999999999996</v>
      </c>
      <c r="X60" s="17">
        <f>W60+$N60</f>
        <v>0.49999999999999994</v>
      </c>
      <c r="Y60" s="17">
        <f>X60+$N60</f>
        <v>0.5499999999999999</v>
      </c>
      <c r="Z60" s="17">
        <f>Y60+$N60</f>
        <v>0.6</v>
      </c>
      <c r="AA60" s="17">
        <f>Z60+$N60</f>
        <v>0.65</v>
      </c>
      <c r="AB60" s="17">
        <f>AA60+$N60</f>
        <v>0.7000000000000001</v>
      </c>
      <c r="AC60" s="17">
        <f>AB60+$N60</f>
        <v>0.7500000000000001</v>
      </c>
      <c r="AD60" s="17">
        <f>AC60+$N60</f>
        <v>0.8000000000000002</v>
      </c>
      <c r="AE60" s="17">
        <f>AD60+$N60</f>
        <v>0.8500000000000002</v>
      </c>
      <c r="AF60" s="17">
        <f>AE60+$N60</f>
        <v>0.9000000000000002</v>
      </c>
      <c r="AG60" s="17">
        <f>AF60+$N60</f>
        <v>0.9500000000000003</v>
      </c>
      <c r="AH60" s="17">
        <f>AG60+$N60</f>
        <v>1.0000000000000002</v>
      </c>
      <c r="AI60" s="17">
        <f>AH60+$N60</f>
        <v>1.0500000000000003</v>
      </c>
      <c r="AJ60" s="17">
        <f>AI60+$N60</f>
        <v>1.1000000000000003</v>
      </c>
      <c r="AK60" s="17">
        <f>AJ60+$N60</f>
        <v>1.1500000000000004</v>
      </c>
      <c r="AL60" s="17">
        <f>AK60+$N60</f>
        <v>1.2000000000000004</v>
      </c>
      <c r="AM60" s="17">
        <f>AL60+$N60</f>
        <v>1.2500000000000004</v>
      </c>
      <c r="AN60" s="17">
        <f>AM60+$N60</f>
        <v>1.3000000000000005</v>
      </c>
      <c r="AO60" s="17">
        <f>AN60+$N60</f>
        <v>1.3500000000000005</v>
      </c>
      <c r="AP60" s="17">
        <f>AO60+$N60</f>
        <v>1.4000000000000006</v>
      </c>
      <c r="AQ60" s="17">
        <f>AP60+$N60</f>
        <v>1.4500000000000006</v>
      </c>
      <c r="AR60" s="17">
        <f>AQ60+$N60</f>
        <v>1.5000000000000007</v>
      </c>
    </row>
    <row r="61" spans="1:44" ht="12.75">
      <c r="A61" s="18">
        <v>118</v>
      </c>
      <c r="B61" s="19"/>
      <c r="C61" s="20">
        <v>4</v>
      </c>
      <c r="D61" s="21">
        <v>40</v>
      </c>
      <c r="E61" s="18">
        <v>5</v>
      </c>
      <c r="F61" s="18">
        <v>5</v>
      </c>
      <c r="G61" s="18">
        <v>40</v>
      </c>
      <c r="H61" s="22" t="s">
        <v>72</v>
      </c>
      <c r="I61" s="20">
        <f>IF(C61=1,60,IF(C61=4,90,IF(C61=5,90,IF(C61=6,30,IF(C61=7,70,IF(C61=8,140,IF(C61=9,130,140)))))))</f>
        <v>90</v>
      </c>
      <c r="J61" s="20">
        <f>MAX(D61,G61)</f>
        <v>40</v>
      </c>
      <c r="K61" s="23">
        <f>D61-E61+F61</f>
        <v>40</v>
      </c>
      <c r="L61" s="24">
        <f>IF(K61-G61=0,0,"chyba")</f>
        <v>0</v>
      </c>
      <c r="M61" s="15"/>
      <c r="N61" s="25">
        <f>J61/I61</f>
        <v>0.4444444444444444</v>
      </c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7"/>
      <c r="AA61" s="27"/>
      <c r="AB61" s="27"/>
      <c r="AC61" s="27"/>
      <c r="AD61" s="27"/>
      <c r="AE61" s="27"/>
      <c r="AF61" s="27"/>
      <c r="AG61" s="27"/>
      <c r="AH61" s="27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ht="12.75">
      <c r="A62" s="18">
        <v>118</v>
      </c>
      <c r="B62" s="19"/>
      <c r="C62" s="20">
        <v>4</v>
      </c>
      <c r="D62" s="20">
        <v>43</v>
      </c>
      <c r="E62" s="18">
        <v>5</v>
      </c>
      <c r="F62" s="18">
        <v>10</v>
      </c>
      <c r="G62" s="18">
        <v>48</v>
      </c>
      <c r="H62" s="22" t="s">
        <v>73</v>
      </c>
      <c r="I62" s="20">
        <f>IF(C62=1,60,IF(C62=4,90,IF(C62=5,90,IF(C62=6,30,IF(C62=7,70,IF(C62=8,140,IF(C62=9,130,140)))))))</f>
        <v>90</v>
      </c>
      <c r="J62" s="20">
        <f>MAX(D62,G62)</f>
        <v>48</v>
      </c>
      <c r="K62" s="23">
        <f>D62-E62+F62</f>
        <v>48</v>
      </c>
      <c r="L62" s="24">
        <f>IF(K62-G62=0,0,"chyba")</f>
        <v>0</v>
      </c>
      <c r="M62" s="15"/>
      <c r="N62" s="25">
        <f>J62/I62</f>
        <v>0.5333333333333333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7"/>
      <c r="AA62" s="27"/>
      <c r="AB62" s="27"/>
      <c r="AC62" s="27"/>
      <c r="AD62" s="27"/>
      <c r="AE62" s="27"/>
      <c r="AF62" s="27"/>
      <c r="AG62" s="27"/>
      <c r="AH62" s="27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ht="12.75">
      <c r="A63" s="18">
        <v>118</v>
      </c>
      <c r="B63" s="29"/>
      <c r="C63" s="20">
        <v>4</v>
      </c>
      <c r="D63" s="20">
        <v>57</v>
      </c>
      <c r="E63" s="18">
        <v>14</v>
      </c>
      <c r="F63" s="18">
        <v>6</v>
      </c>
      <c r="G63" s="18">
        <v>49</v>
      </c>
      <c r="H63" s="22" t="s">
        <v>74</v>
      </c>
      <c r="I63" s="20">
        <f>IF(C63=1,60,IF(C63=4,90,IF(C63=5,90,IF(C63=6,30,IF(C63=7,70,IF(C63=8,140,IF(C63=9,130,140)))))))</f>
        <v>90</v>
      </c>
      <c r="J63" s="20">
        <f>MAX(D63,G63)</f>
        <v>57</v>
      </c>
      <c r="K63" s="23">
        <f>D63-E63+F63</f>
        <v>49</v>
      </c>
      <c r="L63" s="24">
        <f>IF(K63-G63=0,0,"chyba")</f>
        <v>0</v>
      </c>
      <c r="M63" s="15"/>
      <c r="N63" s="25">
        <f>J63/I63</f>
        <v>0.6333333333333333</v>
      </c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7"/>
      <c r="AA63" s="27"/>
      <c r="AB63" s="27"/>
      <c r="AC63" s="27"/>
      <c r="AD63" s="27"/>
      <c r="AE63" s="27"/>
      <c r="AF63" s="27"/>
      <c r="AG63" s="27"/>
      <c r="AH63" s="27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ht="12.75">
      <c r="A64" s="18">
        <v>118</v>
      </c>
      <c r="B64" s="19"/>
      <c r="C64" s="20">
        <v>4</v>
      </c>
      <c r="D64" s="20">
        <v>48</v>
      </c>
      <c r="E64" s="18">
        <v>6</v>
      </c>
      <c r="F64" s="18">
        <v>3</v>
      </c>
      <c r="G64" s="18">
        <v>45</v>
      </c>
      <c r="H64" s="22" t="s">
        <v>75</v>
      </c>
      <c r="I64" s="20">
        <f>IF(C64=1,60,IF(C64=4,90,IF(C64=5,90,IF(C64=6,30,IF(C64=7,70,IF(C64=8,140,IF(C64=9,130,140)))))))</f>
        <v>90</v>
      </c>
      <c r="J64" s="20">
        <f>MAX(D64,G64)</f>
        <v>48</v>
      </c>
      <c r="K64" s="23">
        <f>D64-E64+F64</f>
        <v>45</v>
      </c>
      <c r="L64" s="24">
        <f>IF(K64-G64=0,0,"chyba")</f>
        <v>0</v>
      </c>
      <c r="M64" s="15"/>
      <c r="N64" s="25">
        <f>J64/I64</f>
        <v>0.5333333333333333</v>
      </c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7"/>
      <c r="AA64" s="27"/>
      <c r="AB64" s="27"/>
      <c r="AC64" s="27"/>
      <c r="AD64" s="27"/>
      <c r="AE64" s="27"/>
      <c r="AF64" s="27"/>
      <c r="AG64" s="27"/>
      <c r="AH64" s="27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ht="12.75">
      <c r="A65" s="18">
        <v>118</v>
      </c>
      <c r="B65" s="19"/>
      <c r="C65" s="20">
        <v>4</v>
      </c>
      <c r="D65" s="20">
        <v>43</v>
      </c>
      <c r="E65" s="18">
        <v>8</v>
      </c>
      <c r="F65" s="18">
        <v>0</v>
      </c>
      <c r="G65" s="18">
        <v>35</v>
      </c>
      <c r="H65" s="22" t="s">
        <v>76</v>
      </c>
      <c r="I65" s="20">
        <f>IF(C65=1,60,IF(C65=4,90,IF(C65=5,90,IF(C65=6,30,IF(C65=7,70,IF(C65=8,140,IF(C65=9,130,140)))))))</f>
        <v>90</v>
      </c>
      <c r="J65" s="20">
        <f>MAX(D65,G65)</f>
        <v>43</v>
      </c>
      <c r="K65" s="23">
        <f>D65-E65+F65</f>
        <v>35</v>
      </c>
      <c r="L65" s="24">
        <f>IF(K65-G65=0,0,"chyba")</f>
        <v>0</v>
      </c>
      <c r="M65" s="15"/>
      <c r="N65" s="25">
        <f>J65/I65</f>
        <v>0.4777777777777778</v>
      </c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7"/>
      <c r="AA65" s="27"/>
      <c r="AB65" s="27"/>
      <c r="AC65" s="27"/>
      <c r="AD65" s="27"/>
      <c r="AE65" s="27"/>
      <c r="AF65" s="27"/>
      <c r="AG65" s="27"/>
      <c r="AH65" s="27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ht="12.75">
      <c r="A66" s="18">
        <v>118</v>
      </c>
      <c r="B66" s="19"/>
      <c r="C66" s="20">
        <v>4</v>
      </c>
      <c r="D66" s="20">
        <v>50</v>
      </c>
      <c r="E66" s="18">
        <v>8</v>
      </c>
      <c r="F66" s="18">
        <v>3</v>
      </c>
      <c r="G66" s="18">
        <v>45</v>
      </c>
      <c r="H66" s="22" t="s">
        <v>77</v>
      </c>
      <c r="I66" s="20">
        <f>IF(C66=1,60,IF(C66=4,90,IF(C66=5,90,IF(C66=6,30,IF(C66=7,70,IF(C66=8,140,IF(C66=9,130,140)))))))</f>
        <v>90</v>
      </c>
      <c r="J66" s="20">
        <f>MAX(D66,G66)</f>
        <v>50</v>
      </c>
      <c r="K66" s="23">
        <f>D66-E66+F66</f>
        <v>45</v>
      </c>
      <c r="L66" s="24">
        <f>IF(K66-G66=0,0,"chyba")</f>
        <v>0</v>
      </c>
      <c r="M66" s="15"/>
      <c r="N66" s="25">
        <f>J66/I66</f>
        <v>0.5555555555555556</v>
      </c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7"/>
      <c r="AA66" s="27"/>
      <c r="AB66" s="27"/>
      <c r="AC66" s="27"/>
      <c r="AD66" s="27"/>
      <c r="AE66" s="27"/>
      <c r="AF66" s="27"/>
      <c r="AG66" s="27"/>
      <c r="AH66" s="27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ht="12.75">
      <c r="A67" s="18">
        <v>118</v>
      </c>
      <c r="B67" s="19"/>
      <c r="C67" s="20">
        <v>4</v>
      </c>
      <c r="D67" s="20">
        <v>57</v>
      </c>
      <c r="E67" s="18">
        <v>9</v>
      </c>
      <c r="F67" s="18">
        <v>1</v>
      </c>
      <c r="G67" s="18">
        <v>49</v>
      </c>
      <c r="H67" s="22" t="s">
        <v>78</v>
      </c>
      <c r="I67" s="20">
        <f>IF(C67=1,60,IF(C67=4,90,IF(C67=5,90,IF(C67=6,30,IF(C67=7,70,IF(C67=8,140,IF(C67=9,130,140)))))))</f>
        <v>90</v>
      </c>
      <c r="J67" s="20">
        <f>MAX(D67,G67)</f>
        <v>57</v>
      </c>
      <c r="K67" s="23">
        <f>D67-E67+F67</f>
        <v>49</v>
      </c>
      <c r="L67" s="24">
        <f>IF(K67-G67=0,0,"chyba")</f>
        <v>0</v>
      </c>
      <c r="M67" s="15"/>
      <c r="N67" s="25">
        <f>J67/I67</f>
        <v>0.6333333333333333</v>
      </c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7"/>
      <c r="AA67" s="27"/>
      <c r="AB67" s="27"/>
      <c r="AC67" s="27"/>
      <c r="AD67" s="27"/>
      <c r="AE67" s="27"/>
      <c r="AF67" s="27"/>
      <c r="AG67" s="27"/>
      <c r="AH67" s="27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ht="12.75">
      <c r="A68" s="18">
        <v>118</v>
      </c>
      <c r="B68" s="19"/>
      <c r="C68" s="20">
        <v>4</v>
      </c>
      <c r="D68" s="20">
        <v>59</v>
      </c>
      <c r="E68" s="18">
        <v>14</v>
      </c>
      <c r="F68" s="18">
        <v>3</v>
      </c>
      <c r="G68" s="18">
        <v>47</v>
      </c>
      <c r="H68" s="22" t="s">
        <v>79</v>
      </c>
      <c r="I68" s="20">
        <f>IF(C68=1,60,IF(C68=4,90,IF(C68=5,90,IF(C68=6,30,IF(C68=7,70,IF(C68=8,140,IF(C68=9,130,140)))))))</f>
        <v>90</v>
      </c>
      <c r="J68" s="20">
        <f>MAX(D68,G68)</f>
        <v>59</v>
      </c>
      <c r="K68" s="23">
        <f>D68-E68+F68</f>
        <v>48</v>
      </c>
      <c r="L68" s="24" t="str">
        <f>IF(K68-G68=0,0,"chyba")</f>
        <v>chyba</v>
      </c>
      <c r="M68" s="30"/>
      <c r="N68" s="25">
        <f>J68/I68</f>
        <v>0.6555555555555556</v>
      </c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7"/>
      <c r="AA68" s="27"/>
      <c r="AB68" s="27"/>
      <c r="AC68" s="27"/>
      <c r="AD68" s="27"/>
      <c r="AE68" s="27"/>
      <c r="AF68" s="27"/>
      <c r="AG68" s="27"/>
      <c r="AH68" s="27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ht="12.75">
      <c r="A69" s="18">
        <v>118</v>
      </c>
      <c r="B69" s="19"/>
      <c r="C69" s="20">
        <v>4</v>
      </c>
      <c r="D69" s="20">
        <v>56</v>
      </c>
      <c r="E69" s="18">
        <v>9</v>
      </c>
      <c r="F69" s="18">
        <v>2</v>
      </c>
      <c r="G69" s="18">
        <v>49</v>
      </c>
      <c r="H69" s="22" t="s">
        <v>80</v>
      </c>
      <c r="I69" s="20">
        <f>IF(C69=1,60,IF(C69=4,90,IF(C69=5,90,IF(C69=6,30,IF(C69=7,70,IF(C69=8,140,IF(C69=9,130,140)))))))</f>
        <v>90</v>
      </c>
      <c r="J69" s="20">
        <f>MAX(D69,G69)</f>
        <v>56</v>
      </c>
      <c r="K69" s="23">
        <f>D69-E69+F69</f>
        <v>49</v>
      </c>
      <c r="L69" s="24">
        <f>IF(K69-G69=0,0,"chyba")</f>
        <v>0</v>
      </c>
      <c r="M69" s="15"/>
      <c r="N69" s="25">
        <f>J69/I69</f>
        <v>0.6222222222222222</v>
      </c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7"/>
      <c r="AA69" s="27"/>
      <c r="AB69" s="27"/>
      <c r="AC69" s="27"/>
      <c r="AD69" s="27"/>
      <c r="AE69" s="27"/>
      <c r="AF69" s="27"/>
      <c r="AG69" s="27"/>
      <c r="AH69" s="27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ht="12.75">
      <c r="A70" s="18">
        <v>118</v>
      </c>
      <c r="B70" s="19"/>
      <c r="C70" s="20">
        <v>4</v>
      </c>
      <c r="D70" s="20">
        <v>45</v>
      </c>
      <c r="E70" s="18">
        <v>5</v>
      </c>
      <c r="F70" s="18">
        <v>2</v>
      </c>
      <c r="G70" s="18">
        <v>42</v>
      </c>
      <c r="H70" s="22" t="s">
        <v>81</v>
      </c>
      <c r="I70" s="20">
        <f>IF(C70=1,60,IF(C70=4,90,IF(C70=5,90,IF(C70=6,30,IF(C70=7,70,IF(C70=8,140,IF(C70=9,130,140)))))))</f>
        <v>90</v>
      </c>
      <c r="J70" s="20">
        <f>MAX(D70,G70)</f>
        <v>45</v>
      </c>
      <c r="K70" s="23">
        <f>D70-E70+F70</f>
        <v>42</v>
      </c>
      <c r="L70" s="24">
        <f>IF(K70-G70=0,0,"chyba")</f>
        <v>0</v>
      </c>
      <c r="M70" s="15"/>
      <c r="N70" s="25">
        <f>J70/I70</f>
        <v>0.5</v>
      </c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7"/>
      <c r="AA70" s="27"/>
      <c r="AB70" s="27"/>
      <c r="AC70" s="27"/>
      <c r="AD70" s="27"/>
      <c r="AE70" s="27"/>
      <c r="AF70" s="27"/>
      <c r="AG70" s="27"/>
      <c r="AH70" s="27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ht="12.75">
      <c r="A71" s="18">
        <v>118</v>
      </c>
      <c r="B71" s="19"/>
      <c r="C71" s="20">
        <v>4</v>
      </c>
      <c r="D71" s="20">
        <v>40</v>
      </c>
      <c r="E71" s="18">
        <v>4</v>
      </c>
      <c r="F71" s="18">
        <v>4</v>
      </c>
      <c r="G71" s="18">
        <v>40</v>
      </c>
      <c r="H71" s="22" t="s">
        <v>82</v>
      </c>
      <c r="I71" s="20">
        <f>IF(C71=1,60,IF(C71=4,90,IF(C71=5,90,IF(C71=6,30,IF(C71=7,70,IF(C71=8,140,IF(C71=9,130,140)))))))</f>
        <v>90</v>
      </c>
      <c r="J71" s="20">
        <f>MAX(D71,G71)</f>
        <v>40</v>
      </c>
      <c r="K71" s="23">
        <f>D71-E71+F71</f>
        <v>40</v>
      </c>
      <c r="L71" s="24">
        <f>IF(K71-G71=0,0,"chyba")</f>
        <v>0</v>
      </c>
      <c r="M71" s="15"/>
      <c r="N71" s="25">
        <f>J71/I71</f>
        <v>0.4444444444444444</v>
      </c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7"/>
      <c r="AA71" s="27"/>
      <c r="AB71" s="27"/>
      <c r="AC71" s="27"/>
      <c r="AD71" s="27"/>
      <c r="AE71" s="27"/>
      <c r="AF71" s="27"/>
      <c r="AG71" s="27"/>
      <c r="AH71" s="27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ht="12.75">
      <c r="A72" s="18">
        <v>118</v>
      </c>
      <c r="B72" s="19"/>
      <c r="C72" s="20">
        <v>4</v>
      </c>
      <c r="D72" s="20">
        <v>55</v>
      </c>
      <c r="E72" s="18">
        <v>8</v>
      </c>
      <c r="F72" s="18">
        <v>3</v>
      </c>
      <c r="G72" s="18">
        <v>50</v>
      </c>
      <c r="H72" s="22" t="s">
        <v>83</v>
      </c>
      <c r="I72" s="20">
        <f>IF(C72=1,60,IF(C72=4,90,IF(C72=5,90,IF(C72=6,30,IF(C72=7,70,IF(C72=8,140,IF(C72=9,130,140)))))))</f>
        <v>90</v>
      </c>
      <c r="J72" s="20">
        <f>MAX(D72,G72)</f>
        <v>55</v>
      </c>
      <c r="K72" s="23">
        <f>D72-E72+F72</f>
        <v>50</v>
      </c>
      <c r="L72" s="24">
        <f>IF(K72-G72=0,0,"chyba")</f>
        <v>0</v>
      </c>
      <c r="M72" s="15"/>
      <c r="N72" s="25">
        <f>J72/I72</f>
        <v>0.6111111111111112</v>
      </c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7"/>
      <c r="AA72" s="27"/>
      <c r="AB72" s="27"/>
      <c r="AC72" s="27"/>
      <c r="AD72" s="27"/>
      <c r="AE72" s="27"/>
      <c r="AF72" s="27"/>
      <c r="AG72" s="27"/>
      <c r="AH72" s="27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ht="12.75">
      <c r="A73" s="18">
        <v>118</v>
      </c>
      <c r="B73" s="19"/>
      <c r="C73" s="20">
        <v>4</v>
      </c>
      <c r="D73" s="20">
        <v>21</v>
      </c>
      <c r="E73" s="18">
        <v>6</v>
      </c>
      <c r="F73" s="18">
        <v>0</v>
      </c>
      <c r="G73" s="18">
        <v>15</v>
      </c>
      <c r="H73" s="22" t="s">
        <v>84</v>
      </c>
      <c r="I73" s="20">
        <f>IF(C73=1,60,IF(C73=4,90,IF(C73=5,90,IF(C73=6,30,IF(C73=7,70,IF(C73=8,140,IF(C73=9,130,140)))))))</f>
        <v>90</v>
      </c>
      <c r="J73" s="20">
        <f>MAX(D73,G73)</f>
        <v>21</v>
      </c>
      <c r="K73" s="23"/>
      <c r="M73" s="15"/>
      <c r="N73" s="25">
        <f>J73/I73</f>
        <v>0.23333333333333334</v>
      </c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7"/>
      <c r="AA73" s="27"/>
      <c r="AB73" s="27"/>
      <c r="AC73" s="27"/>
      <c r="AD73" s="27"/>
      <c r="AE73" s="27"/>
      <c r="AF73" s="27"/>
      <c r="AG73" s="27"/>
      <c r="AH73" s="27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ht="12.75">
      <c r="A74" s="18">
        <v>118</v>
      </c>
      <c r="B74" s="19"/>
      <c r="C74" s="20">
        <v>4</v>
      </c>
      <c r="D74" s="20">
        <v>51</v>
      </c>
      <c r="E74" s="18">
        <v>6</v>
      </c>
      <c r="F74" s="18">
        <v>3</v>
      </c>
      <c r="G74" s="18">
        <v>48</v>
      </c>
      <c r="H74" s="22" t="s">
        <v>85</v>
      </c>
      <c r="I74" s="20">
        <f>IF(C74=1,60,IF(C74=4,90,IF(C74=5,90,IF(C74=6,30,IF(C74=7,70,IF(C74=8,140,IF(C74=9,130,140)))))))</f>
        <v>90</v>
      </c>
      <c r="J74" s="20">
        <f>MAX(D74,G74)</f>
        <v>51</v>
      </c>
      <c r="K74" s="23">
        <f>D74-E74+F74</f>
        <v>48</v>
      </c>
      <c r="L74" s="1">
        <f>IF(K74-G74=0,0,"chyba")</f>
        <v>0</v>
      </c>
      <c r="M74" s="15"/>
      <c r="N74" s="25">
        <f>J74/I74</f>
        <v>0.5666666666666667</v>
      </c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7"/>
      <c r="AA74" s="27"/>
      <c r="AB74" s="27"/>
      <c r="AC74" s="27"/>
      <c r="AD74" s="27"/>
      <c r="AE74" s="27"/>
      <c r="AF74" s="27"/>
      <c r="AG74" s="27"/>
      <c r="AH74" s="27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ht="12.75">
      <c r="A75" s="18">
        <v>118</v>
      </c>
      <c r="B75" s="19"/>
      <c r="C75" s="20">
        <v>4</v>
      </c>
      <c r="D75" s="20">
        <v>42</v>
      </c>
      <c r="E75" s="18">
        <v>5</v>
      </c>
      <c r="F75" s="18">
        <v>3</v>
      </c>
      <c r="G75" s="18">
        <v>44</v>
      </c>
      <c r="H75" s="22" t="s">
        <v>86</v>
      </c>
      <c r="I75" s="20">
        <f>IF(C75=1,60,IF(C75=4,90,IF(C75=5,90,IF(C75=6,30,IF(C75=7,70,IF(C75=8,140,IF(C75=9,130,140)))))))</f>
        <v>90</v>
      </c>
      <c r="J75" s="20">
        <f>MAX(D75,G75)</f>
        <v>44</v>
      </c>
      <c r="N75" s="25">
        <f>J75/I75</f>
        <v>0.4888888888888889</v>
      </c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7"/>
      <c r="AA75" s="27"/>
      <c r="AB75" s="27"/>
      <c r="AC75" s="27"/>
      <c r="AD75" s="27"/>
      <c r="AE75" s="27"/>
      <c r="AF75" s="27"/>
      <c r="AG75" s="27"/>
      <c r="AH75" s="27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ht="12.75">
      <c r="A76" s="18">
        <v>118</v>
      </c>
      <c r="B76" s="19"/>
      <c r="C76" s="20">
        <v>4</v>
      </c>
      <c r="D76" s="20">
        <v>50</v>
      </c>
      <c r="E76" s="18">
        <v>8</v>
      </c>
      <c r="F76" s="18">
        <v>1</v>
      </c>
      <c r="G76" s="18">
        <v>43</v>
      </c>
      <c r="H76" s="22" t="s">
        <v>87</v>
      </c>
      <c r="I76" s="20">
        <f>IF(C76=1,60,IF(C76=4,90,IF(C76=5,90,IF(C76=6,30,IF(C76=7,70,IF(C76=8,140,IF(C76=9,130,140)))))))</f>
        <v>90</v>
      </c>
      <c r="J76" s="20">
        <f>MAX(D76,G76)</f>
        <v>50</v>
      </c>
      <c r="N76" s="25">
        <f>J76/I76</f>
        <v>0.5555555555555556</v>
      </c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7"/>
      <c r="AA76" s="27"/>
      <c r="AB76" s="27"/>
      <c r="AC76" s="27"/>
      <c r="AD76" s="27"/>
      <c r="AE76" s="27"/>
      <c r="AF76" s="27"/>
      <c r="AG76" s="27"/>
      <c r="AH76" s="27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ht="12.75">
      <c r="A77" s="18">
        <v>118</v>
      </c>
      <c r="B77" s="19"/>
      <c r="C77" s="20">
        <v>4</v>
      </c>
      <c r="D77" s="20">
        <v>57</v>
      </c>
      <c r="E77" s="18">
        <v>5</v>
      </c>
      <c r="F77" s="18">
        <v>5</v>
      </c>
      <c r="G77" s="18">
        <v>57</v>
      </c>
      <c r="H77" s="22" t="s">
        <v>88</v>
      </c>
      <c r="I77" s="20">
        <f>IF(C77=1,60,IF(C77=4,90,IF(C77=5,90,IF(C77=6,30,IF(C77=7,70,IF(C77=8,140,IF(C77=9,130,140)))))))</f>
        <v>90</v>
      </c>
      <c r="J77" s="20">
        <f>MAX(D77,G77)</f>
        <v>57</v>
      </c>
      <c r="N77" s="25">
        <f>J77/I77</f>
        <v>0.6333333333333333</v>
      </c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7"/>
      <c r="AA77" s="27"/>
      <c r="AB77" s="27"/>
      <c r="AC77" s="27"/>
      <c r="AD77" s="27"/>
      <c r="AE77" s="27"/>
      <c r="AF77" s="27"/>
      <c r="AG77" s="27"/>
      <c r="AH77" s="27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ht="12.75">
      <c r="A78" s="18">
        <v>118</v>
      </c>
      <c r="B78" s="19"/>
      <c r="C78" s="20">
        <v>4</v>
      </c>
      <c r="D78" s="20">
        <v>37</v>
      </c>
      <c r="E78" s="18">
        <v>2</v>
      </c>
      <c r="F78" s="18">
        <v>0</v>
      </c>
      <c r="G78" s="18">
        <v>35</v>
      </c>
      <c r="H78" s="22" t="s">
        <v>89</v>
      </c>
      <c r="I78" s="20">
        <f>IF(C78=1,60,IF(C78=4,90,IF(C78=5,90,IF(C78=6,30,IF(C78=7,70,IF(C78=8,140,IF(C78=9,130,140)))))))</f>
        <v>90</v>
      </c>
      <c r="J78" s="20">
        <f>MAX(D78,G78)</f>
        <v>37</v>
      </c>
      <c r="N78" s="25">
        <f>J78/I78</f>
        <v>0.4111111111111111</v>
      </c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7"/>
      <c r="AA78" s="27"/>
      <c r="AB78" s="27"/>
      <c r="AC78" s="27"/>
      <c r="AD78" s="27"/>
      <c r="AE78" s="27"/>
      <c r="AF78" s="27"/>
      <c r="AG78" s="27"/>
      <c r="AH78" s="27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ht="12.75">
      <c r="A79" s="18">
        <v>118</v>
      </c>
      <c r="B79" s="19"/>
      <c r="C79" s="20">
        <v>4</v>
      </c>
      <c r="D79" s="20">
        <v>40</v>
      </c>
      <c r="E79" s="18">
        <v>6</v>
      </c>
      <c r="F79" s="18">
        <v>5</v>
      </c>
      <c r="G79" s="18">
        <v>39</v>
      </c>
      <c r="H79" s="22" t="s">
        <v>90</v>
      </c>
      <c r="I79" s="20">
        <f>IF(C79=1,60,IF(C79=4,90,IF(C79=5,90,IF(C79=6,30,IF(C79=7,70,IF(C79=8,140,IF(C79=9,130,140)))))))</f>
        <v>90</v>
      </c>
      <c r="J79" s="20">
        <f>MAX(D79,G79)</f>
        <v>40</v>
      </c>
      <c r="N79" s="25">
        <f>J79/I79</f>
        <v>0.4444444444444444</v>
      </c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7"/>
      <c r="AA79" s="27"/>
      <c r="AB79" s="27"/>
      <c r="AC79" s="27"/>
      <c r="AD79" s="27"/>
      <c r="AE79" s="27"/>
      <c r="AF79" s="27"/>
      <c r="AG79" s="27"/>
      <c r="AH79" s="27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ht="12.75">
      <c r="A80" s="18">
        <v>118</v>
      </c>
      <c r="B80" s="19"/>
      <c r="C80" s="20">
        <v>4</v>
      </c>
      <c r="D80" s="20">
        <v>57</v>
      </c>
      <c r="E80" s="18">
        <v>8</v>
      </c>
      <c r="F80" s="18">
        <v>9</v>
      </c>
      <c r="G80" s="18">
        <v>58</v>
      </c>
      <c r="H80" s="22" t="s">
        <v>91</v>
      </c>
      <c r="I80" s="20">
        <f>IF(C80=1,60,IF(C80=4,90,IF(C80=5,90,IF(C80=6,30,IF(C80=7,70,IF(C80=8,140,IF(C80=9,130,140)))))))</f>
        <v>90</v>
      </c>
      <c r="J80" s="20">
        <f>MAX(D80,G80)</f>
        <v>58</v>
      </c>
      <c r="N80" s="25">
        <f>J80/I80</f>
        <v>0.6444444444444445</v>
      </c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7"/>
      <c r="AA80" s="27"/>
      <c r="AB80" s="27"/>
      <c r="AC80" s="27"/>
      <c r="AD80" s="27"/>
      <c r="AE80" s="27"/>
      <c r="AF80" s="27"/>
      <c r="AG80" s="27"/>
      <c r="AH80" s="27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ht="12.75">
      <c r="A81" s="18">
        <v>118</v>
      </c>
      <c r="B81" s="19"/>
      <c r="C81" s="20">
        <v>4</v>
      </c>
      <c r="D81" s="20">
        <v>10</v>
      </c>
      <c r="E81" s="18">
        <v>0</v>
      </c>
      <c r="F81" s="18">
        <v>10</v>
      </c>
      <c r="G81" s="18">
        <v>20</v>
      </c>
      <c r="H81" s="22" t="s">
        <v>92</v>
      </c>
      <c r="I81" s="20">
        <f>IF(C81=1,60,IF(C81=4,90,IF(C81=5,90,IF(C81=6,30,IF(C81=7,70,IF(C81=8,140,IF(C81=9,130,140)))))))</f>
        <v>90</v>
      </c>
      <c r="J81" s="20">
        <f>MAX(D81,G81)</f>
        <v>20</v>
      </c>
      <c r="N81" s="25">
        <f>J81/I81</f>
        <v>0.2222222222222222</v>
      </c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7"/>
      <c r="AA81" s="27"/>
      <c r="AB81" s="27"/>
      <c r="AC81" s="27"/>
      <c r="AD81" s="27"/>
      <c r="AE81" s="27"/>
      <c r="AF81" s="27"/>
      <c r="AG81" s="27"/>
      <c r="AH81" s="27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ht="12.75">
      <c r="A82" s="18">
        <v>118</v>
      </c>
      <c r="B82" s="19"/>
      <c r="C82" s="20">
        <v>4</v>
      </c>
      <c r="D82" s="20">
        <v>90</v>
      </c>
      <c r="E82" s="18">
        <v>25</v>
      </c>
      <c r="F82" s="18">
        <v>0</v>
      </c>
      <c r="G82" s="18">
        <v>75</v>
      </c>
      <c r="H82" s="22" t="s">
        <v>93</v>
      </c>
      <c r="I82" s="20">
        <f>IF(C82=1,60,IF(C82=4,90,IF(C82=5,90,IF(C82=6,30,IF(C82=7,70,IF(C82=8,140,IF(C82=9,130,140)))))))</f>
        <v>90</v>
      </c>
      <c r="J82" s="20">
        <f>MAX(D82,G82)</f>
        <v>90</v>
      </c>
      <c r="N82" s="25">
        <f>J82/I82</f>
        <v>1</v>
      </c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7"/>
      <c r="AA82" s="27"/>
      <c r="AB82" s="27"/>
      <c r="AC82" s="27"/>
      <c r="AD82" s="27"/>
      <c r="AE82" s="27"/>
      <c r="AF82" s="27"/>
      <c r="AG82" s="27"/>
      <c r="AH82" s="27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ht="12.75">
      <c r="A83" s="18">
        <v>118</v>
      </c>
      <c r="B83" s="19"/>
      <c r="C83" s="20">
        <v>4</v>
      </c>
      <c r="D83" s="20">
        <v>43</v>
      </c>
      <c r="E83" s="18">
        <v>7</v>
      </c>
      <c r="F83" s="18">
        <v>1</v>
      </c>
      <c r="G83" s="18">
        <v>49</v>
      </c>
      <c r="H83" s="22" t="s">
        <v>94</v>
      </c>
      <c r="I83" s="20">
        <f>IF(C83=1,60,IF(C83=4,90,IF(C83=5,90,IF(C83=6,30,IF(C83=7,70,IF(C83=8,140,IF(C83=9,130,140)))))))</f>
        <v>90</v>
      </c>
      <c r="J83" s="20">
        <f>MAX(D83,G83)</f>
        <v>49</v>
      </c>
      <c r="K83" s="23">
        <f>D83-E83+F83</f>
        <v>37</v>
      </c>
      <c r="L83" s="1" t="str">
        <f>IF(K83-G83=0,0,"chyba")</f>
        <v>chyba</v>
      </c>
      <c r="M83" s="15"/>
      <c r="N83" s="25">
        <f>J83/I83</f>
        <v>0.5444444444444444</v>
      </c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7"/>
      <c r="AA83" s="27"/>
      <c r="AB83" s="27"/>
      <c r="AC83" s="27"/>
      <c r="AD83" s="27"/>
      <c r="AE83" s="27"/>
      <c r="AF83" s="27"/>
      <c r="AG83" s="27"/>
      <c r="AH83" s="27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ht="12.75">
      <c r="A84" s="18">
        <v>118</v>
      </c>
      <c r="B84" s="19"/>
      <c r="C84" s="20">
        <v>4</v>
      </c>
      <c r="D84" s="20">
        <v>55</v>
      </c>
      <c r="E84" s="18">
        <v>7</v>
      </c>
      <c r="F84" s="18">
        <v>2</v>
      </c>
      <c r="G84" s="18">
        <v>50</v>
      </c>
      <c r="H84" s="22" t="s">
        <v>95</v>
      </c>
      <c r="I84" s="20">
        <f>IF(C84=1,60,IF(C84=4,90,IF(C84=5,90,IF(C84=6,30,IF(C84=7,70,IF(C84=8,140,IF(C84=9,130,140)))))))</f>
        <v>90</v>
      </c>
      <c r="J84" s="20">
        <f>MAX(D84,G84)</f>
        <v>55</v>
      </c>
      <c r="K84" s="23">
        <f>D84-E84+F84</f>
        <v>50</v>
      </c>
      <c r="L84" s="1">
        <f>IF(K84-G84=0,0,"chyba")</f>
        <v>0</v>
      </c>
      <c r="M84" s="15"/>
      <c r="N84" s="25">
        <f>J84/I84</f>
        <v>0.6111111111111112</v>
      </c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7"/>
      <c r="AA84" s="27"/>
      <c r="AB84" s="27"/>
      <c r="AC84" s="27"/>
      <c r="AD84" s="27"/>
      <c r="AE84" s="27"/>
      <c r="AF84" s="27"/>
      <c r="AG84" s="27"/>
      <c r="AH84" s="27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ht="12.75">
      <c r="A85" s="18">
        <v>118</v>
      </c>
      <c r="B85" s="19"/>
      <c r="C85" s="20">
        <v>4</v>
      </c>
      <c r="D85" s="20">
        <v>44</v>
      </c>
      <c r="E85" s="18">
        <v>9</v>
      </c>
      <c r="F85" s="18">
        <v>1</v>
      </c>
      <c r="G85" s="18">
        <v>36</v>
      </c>
      <c r="H85" s="22" t="s">
        <v>96</v>
      </c>
      <c r="I85" s="20">
        <f>IF(C85=1,60,IF(C85=4,90,IF(C85=5,90,IF(C85=6,30,IF(C85=7,70,IF(C85=8,140,IF(C85=9,130,140)))))))</f>
        <v>90</v>
      </c>
      <c r="J85" s="20">
        <f>MAX(D85,G85)</f>
        <v>44</v>
      </c>
      <c r="K85" s="23">
        <f>D85-E85+F85</f>
        <v>36</v>
      </c>
      <c r="L85" s="1">
        <f>IF(K85-G85=0,0,"chyba")</f>
        <v>0</v>
      </c>
      <c r="M85" s="15"/>
      <c r="N85" s="25">
        <f>J85/I85</f>
        <v>0.4888888888888889</v>
      </c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7"/>
      <c r="AA85" s="27"/>
      <c r="AB85" s="27"/>
      <c r="AC85" s="27"/>
      <c r="AD85" s="27"/>
      <c r="AE85" s="27"/>
      <c r="AF85" s="27"/>
      <c r="AG85" s="27"/>
      <c r="AH85" s="27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ht="12.75">
      <c r="A86" s="18">
        <v>118</v>
      </c>
      <c r="B86" s="19"/>
      <c r="C86" s="20">
        <v>4</v>
      </c>
      <c r="D86" s="20">
        <v>95</v>
      </c>
      <c r="E86" s="18">
        <v>15</v>
      </c>
      <c r="F86" s="18">
        <v>9</v>
      </c>
      <c r="G86" s="18">
        <v>89</v>
      </c>
      <c r="H86" s="22" t="s">
        <v>97</v>
      </c>
      <c r="I86" s="20">
        <f>IF(C86=1,60,IF(C86=4,90,IF(C86=5,90,IF(C86=6,30,IF(C86=7,70,IF(C86=8,140,IF(C86=9,130,140)))))))</f>
        <v>90</v>
      </c>
      <c r="J86" s="20">
        <f>MAX(D86,G86)</f>
        <v>95</v>
      </c>
      <c r="K86" s="23">
        <f>D86-E86+F86</f>
        <v>89</v>
      </c>
      <c r="L86" s="1">
        <f>IF(K86-G86=0,0,"chyba")</f>
        <v>0</v>
      </c>
      <c r="M86" s="15"/>
      <c r="N86" s="25">
        <f>J86/I86</f>
        <v>1.0555555555555556</v>
      </c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7"/>
      <c r="AB86" s="27"/>
      <c r="AC86" s="27"/>
      <c r="AD86" s="27"/>
      <c r="AE86" s="27"/>
      <c r="AF86" s="27"/>
      <c r="AG86" s="27"/>
      <c r="AH86" s="27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ht="12.75">
      <c r="A87" s="18">
        <v>118</v>
      </c>
      <c r="B87" s="19"/>
      <c r="C87" s="20">
        <v>4</v>
      </c>
      <c r="D87" s="20">
        <v>28</v>
      </c>
      <c r="E87" s="18">
        <v>5</v>
      </c>
      <c r="F87" s="18">
        <v>0</v>
      </c>
      <c r="G87" s="18">
        <v>23</v>
      </c>
      <c r="H87" s="22" t="s">
        <v>98</v>
      </c>
      <c r="I87" s="20">
        <f>IF(C87=1,60,IF(C87=4,90,IF(C87=5,90,IF(C87=6,30,IF(C87=7,70,IF(C87=8,140,IF(C87=9,130,140)))))))</f>
        <v>90</v>
      </c>
      <c r="J87" s="20">
        <f>MAX(D87,G87)</f>
        <v>28</v>
      </c>
      <c r="K87" s="23">
        <f>D87-E87+F87</f>
        <v>23</v>
      </c>
      <c r="L87" s="1">
        <f>IF(K87-G87=0,0,"chyba")</f>
        <v>0</v>
      </c>
      <c r="M87" s="15"/>
      <c r="N87" s="25">
        <f>J87/I87</f>
        <v>0.3111111111111111</v>
      </c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A87" s="27"/>
      <c r="AB87" s="27"/>
      <c r="AC87" s="27"/>
      <c r="AD87" s="27"/>
      <c r="AE87" s="27"/>
      <c r="AF87" s="27"/>
      <c r="AG87" s="27"/>
      <c r="AH87" s="27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ht="12.75">
      <c r="A88" s="18">
        <v>118</v>
      </c>
      <c r="B88" s="19"/>
      <c r="C88" s="20">
        <v>4</v>
      </c>
      <c r="D88" s="20">
        <v>29</v>
      </c>
      <c r="E88" s="18">
        <v>2</v>
      </c>
      <c r="F88" s="18">
        <v>0</v>
      </c>
      <c r="G88" s="18">
        <v>27</v>
      </c>
      <c r="H88" s="22" t="s">
        <v>99</v>
      </c>
      <c r="I88" s="20">
        <f>IF(C88=1,60,IF(C88=4,90,IF(C88=5,90,IF(C88=6,30,IF(C88=7,70,IF(C88=8,140,IF(C88=9,130,140)))))))</f>
        <v>90</v>
      </c>
      <c r="J88" s="20">
        <f>MAX(D88,G88)</f>
        <v>29</v>
      </c>
      <c r="K88" s="23">
        <f>D88-E88+F88</f>
        <v>27</v>
      </c>
      <c r="L88" s="1">
        <f>IF(K88-G88=0,0,"chyba")</f>
        <v>0</v>
      </c>
      <c r="M88" s="15"/>
      <c r="N88" s="25">
        <f>J88/I88</f>
        <v>0.32222222222222224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ht="12.75">
      <c r="A89" s="18">
        <v>118</v>
      </c>
      <c r="B89" s="19"/>
      <c r="C89" s="20">
        <v>4</v>
      </c>
      <c r="D89" s="20">
        <v>28</v>
      </c>
      <c r="E89" s="18">
        <v>1</v>
      </c>
      <c r="F89" s="18">
        <v>7</v>
      </c>
      <c r="G89" s="18">
        <v>34</v>
      </c>
      <c r="H89" s="22" t="s">
        <v>100</v>
      </c>
      <c r="I89" s="20">
        <f>IF(C89=1,60,IF(C89=4,90,IF(C89=5,90,IF(C89=6,30,IF(C89=7,70,IF(C89=8,140,IF(C89=9,130,140)))))))</f>
        <v>90</v>
      </c>
      <c r="J89" s="20">
        <f>MAX(D89,G89)</f>
        <v>34</v>
      </c>
      <c r="K89" s="23">
        <f>D89-E89+F89</f>
        <v>34</v>
      </c>
      <c r="L89" s="1">
        <f>IF(K89-G89=0,0,"chyba")</f>
        <v>0</v>
      </c>
      <c r="M89" s="15"/>
      <c r="N89" s="25">
        <f>J89/I89</f>
        <v>0.37777777777777777</v>
      </c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7"/>
      <c r="AA89" s="27"/>
      <c r="AB89" s="27"/>
      <c r="AC89" s="27"/>
      <c r="AD89" s="27"/>
      <c r="AE89" s="27"/>
      <c r="AF89" s="27"/>
      <c r="AG89" s="27"/>
      <c r="AH89" s="27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ht="12.75">
      <c r="A90" s="18">
        <v>118</v>
      </c>
      <c r="B90" s="19"/>
      <c r="C90" s="20">
        <v>4</v>
      </c>
      <c r="D90" s="20">
        <v>95</v>
      </c>
      <c r="E90" s="18">
        <v>15</v>
      </c>
      <c r="F90" s="18">
        <v>8</v>
      </c>
      <c r="G90" s="18">
        <v>87</v>
      </c>
      <c r="H90" s="22" t="s">
        <v>101</v>
      </c>
      <c r="I90" s="20">
        <f>IF(C90=1,60,IF(C90=4,90,IF(C90=5,90,IF(C90=6,30,IF(C90=7,70,IF(C90=8,140,IF(C90=9,130,140)))))))</f>
        <v>90</v>
      </c>
      <c r="J90" s="20">
        <f>MAX(D90,G90)</f>
        <v>95</v>
      </c>
      <c r="K90" s="23">
        <f>D90-E90+F90</f>
        <v>88</v>
      </c>
      <c r="L90" s="1" t="str">
        <f>IF(K90-G90=0,0,"chyba")</f>
        <v>chyba</v>
      </c>
      <c r="M90" s="30"/>
      <c r="N90" s="25">
        <f>J90/I90</f>
        <v>1.0555555555555556</v>
      </c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7"/>
      <c r="AA90" s="27"/>
      <c r="AB90" s="27"/>
      <c r="AC90" s="27"/>
      <c r="AD90" s="27"/>
      <c r="AE90" s="27"/>
      <c r="AF90" s="27"/>
      <c r="AG90" s="27"/>
      <c r="AH90" s="27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ht="12.75">
      <c r="A91" s="18">
        <v>118</v>
      </c>
      <c r="B91" s="19"/>
      <c r="C91" s="20">
        <v>4</v>
      </c>
      <c r="D91" s="20">
        <v>15</v>
      </c>
      <c r="E91" s="18">
        <v>0</v>
      </c>
      <c r="F91" s="18">
        <v>5</v>
      </c>
      <c r="G91" s="18">
        <v>20</v>
      </c>
      <c r="H91" s="22" t="s">
        <v>102</v>
      </c>
      <c r="I91" s="20">
        <f>IF(C91=1,60,IF(C91=4,90,IF(C91=5,90,IF(C91=6,30,IF(C91=7,70,IF(C91=8,140,IF(C91=9,130,140)))))))</f>
        <v>90</v>
      </c>
      <c r="J91" s="20">
        <f>MAX(D91,G91)</f>
        <v>20</v>
      </c>
      <c r="K91" s="23">
        <f>D91-E91+F91</f>
        <v>20</v>
      </c>
      <c r="L91" s="1">
        <f>IF(K91-G91=0,0,"chyba")</f>
        <v>0</v>
      </c>
      <c r="M91" s="15"/>
      <c r="N91" s="25">
        <f>J91/I91</f>
        <v>0.2222222222222222</v>
      </c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7"/>
      <c r="AA91" s="27"/>
      <c r="AB91" s="27"/>
      <c r="AC91" s="27"/>
      <c r="AD91" s="27"/>
      <c r="AE91" s="27"/>
      <c r="AF91" s="27"/>
      <c r="AG91" s="27"/>
      <c r="AH91" s="27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ht="12.75">
      <c r="A92" s="18">
        <v>118</v>
      </c>
      <c r="B92" s="19"/>
      <c r="C92" s="20">
        <v>4</v>
      </c>
      <c r="D92" s="20">
        <v>33</v>
      </c>
      <c r="E92" s="18">
        <v>4</v>
      </c>
      <c r="F92" s="18">
        <v>0</v>
      </c>
      <c r="G92" s="18">
        <v>29</v>
      </c>
      <c r="H92" s="22" t="s">
        <v>103</v>
      </c>
      <c r="I92" s="20">
        <f>IF(C92=1,60,IF(C92=4,90,IF(C92=5,90,IF(C92=6,30,IF(C92=7,70,IF(C92=8,140,IF(C92=9,130,140)))))))</f>
        <v>90</v>
      </c>
      <c r="J92" s="20">
        <f>MAX(D92,G92)</f>
        <v>33</v>
      </c>
      <c r="K92" s="23">
        <f>D92-E92+F92</f>
        <v>29</v>
      </c>
      <c r="L92" s="1">
        <f>IF(K92-G92=0,0,"chyba")</f>
        <v>0</v>
      </c>
      <c r="M92" s="15"/>
      <c r="N92" s="25">
        <f>J92/I92</f>
        <v>0.36666666666666664</v>
      </c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7"/>
      <c r="AA92" s="27"/>
      <c r="AB92" s="27"/>
      <c r="AC92" s="27"/>
      <c r="AD92" s="27"/>
      <c r="AE92" s="27"/>
      <c r="AF92" s="27"/>
      <c r="AG92" s="27"/>
      <c r="AH92" s="27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ht="12.75">
      <c r="A93" s="18">
        <v>118</v>
      </c>
      <c r="B93" s="19"/>
      <c r="C93" s="20">
        <v>4</v>
      </c>
      <c r="D93" s="20">
        <v>45</v>
      </c>
      <c r="E93" s="18">
        <v>8</v>
      </c>
      <c r="F93" s="18">
        <v>0</v>
      </c>
      <c r="G93" s="18">
        <v>37</v>
      </c>
      <c r="H93" s="22" t="s">
        <v>104</v>
      </c>
      <c r="I93" s="20">
        <f>IF(C93=1,60,IF(C93=4,90,IF(C93=5,90,IF(C93=6,30,IF(C93=7,70,IF(C93=8,140,IF(C93=9,130,140)))))))</f>
        <v>90</v>
      </c>
      <c r="J93" s="20">
        <f>MAX(D93,G93)</f>
        <v>45</v>
      </c>
      <c r="K93" s="23">
        <f>D93-E93+F93</f>
        <v>37</v>
      </c>
      <c r="L93" s="1">
        <f>IF(K93-G93=0,0,"chyba")</f>
        <v>0</v>
      </c>
      <c r="M93" s="15"/>
      <c r="N93" s="25">
        <f>J93/I93</f>
        <v>0.5</v>
      </c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31"/>
      <c r="AA93" s="31"/>
      <c r="AB93" s="31"/>
      <c r="AC93" s="31"/>
      <c r="AD93" s="31"/>
      <c r="AE93" s="31"/>
      <c r="AF93" s="31"/>
      <c r="AG93" s="31"/>
      <c r="AH93" s="31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ht="12.75">
      <c r="A94" s="18">
        <v>118</v>
      </c>
      <c r="B94" s="19"/>
      <c r="C94" s="20">
        <v>4</v>
      </c>
      <c r="D94" s="20">
        <v>48</v>
      </c>
      <c r="E94" s="18">
        <v>7</v>
      </c>
      <c r="F94" s="18">
        <v>2</v>
      </c>
      <c r="G94" s="18">
        <v>43</v>
      </c>
      <c r="H94" s="22" t="s">
        <v>105</v>
      </c>
      <c r="I94" s="20">
        <f>IF(C94=1,60,IF(C94=4,90,IF(C94=5,90,IF(C94=6,30,IF(C94=7,70,IF(C94=8,140,IF(C94=9,130,140)))))))</f>
        <v>90</v>
      </c>
      <c r="J94" s="20">
        <f>MAX(D94,G94)</f>
        <v>48</v>
      </c>
      <c r="K94" s="23"/>
      <c r="M94" s="15"/>
      <c r="N94" s="25">
        <f>J94/I94</f>
        <v>0.5333333333333333</v>
      </c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7"/>
      <c r="AA94" s="27"/>
      <c r="AB94" s="27"/>
      <c r="AC94" s="27"/>
      <c r="AD94" s="27"/>
      <c r="AE94" s="27"/>
      <c r="AF94" s="27"/>
      <c r="AG94" s="27"/>
      <c r="AH94" s="27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ht="12.75">
      <c r="A95" s="18">
        <v>118</v>
      </c>
      <c r="B95" s="19"/>
      <c r="C95" s="20">
        <v>4</v>
      </c>
      <c r="D95" s="20">
        <v>47</v>
      </c>
      <c r="E95" s="18">
        <v>6</v>
      </c>
      <c r="F95" s="18">
        <v>0</v>
      </c>
      <c r="G95" s="18">
        <v>41</v>
      </c>
      <c r="H95" s="22" t="s">
        <v>106</v>
      </c>
      <c r="I95" s="20">
        <f>IF(C95=1,60,IF(C95=4,90,IF(C95=5,90,IF(C95=6,30,IF(C95=7,70,IF(C95=8,140,IF(C95=9,130,140)))))))</f>
        <v>90</v>
      </c>
      <c r="J95" s="20">
        <f>MAX(D95,G95)</f>
        <v>47</v>
      </c>
      <c r="K95" s="23">
        <f>D95-E95+F95</f>
        <v>41</v>
      </c>
      <c r="L95" s="1">
        <f>IF(K95-G95=0,0,"chyba")</f>
        <v>0</v>
      </c>
      <c r="M95" s="15"/>
      <c r="N95" s="25">
        <f>J95/I95</f>
        <v>0.5222222222222223</v>
      </c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7"/>
      <c r="AA95" s="27"/>
      <c r="AB95" s="27"/>
      <c r="AC95" s="27"/>
      <c r="AD95" s="27"/>
      <c r="AE95" s="27"/>
      <c r="AF95" s="27"/>
      <c r="AG95" s="27"/>
      <c r="AH95" s="27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ht="12.75">
      <c r="A96" s="18">
        <v>118</v>
      </c>
      <c r="B96" s="19"/>
      <c r="C96" s="20">
        <v>4</v>
      </c>
      <c r="D96" s="20">
        <v>54</v>
      </c>
      <c r="E96" s="18">
        <v>10</v>
      </c>
      <c r="F96" s="18">
        <v>2</v>
      </c>
      <c r="G96" s="18">
        <v>46</v>
      </c>
      <c r="H96" s="22" t="s">
        <v>107</v>
      </c>
      <c r="I96" s="20">
        <f>IF(C96=1,60,IF(C96=4,90,IF(C96=5,90,IF(C96=6,30,IF(C96=7,70,IF(C96=8,140,IF(C96=9,130,140)))))))</f>
        <v>90</v>
      </c>
      <c r="J96" s="20">
        <f>MAX(D96,G96)</f>
        <v>54</v>
      </c>
      <c r="N96" s="25">
        <f>J96/I96</f>
        <v>0.6</v>
      </c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7"/>
      <c r="AA96" s="27"/>
      <c r="AB96" s="27"/>
      <c r="AC96" s="27"/>
      <c r="AD96" s="27"/>
      <c r="AE96" s="27"/>
      <c r="AF96" s="27"/>
      <c r="AG96" s="27"/>
      <c r="AH96" s="27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ht="12.75">
      <c r="A97" s="18">
        <v>118</v>
      </c>
      <c r="B97" s="19"/>
      <c r="C97" s="20">
        <v>4</v>
      </c>
      <c r="D97" s="20">
        <v>39</v>
      </c>
      <c r="E97" s="18">
        <v>13</v>
      </c>
      <c r="F97" s="18">
        <v>3</v>
      </c>
      <c r="G97" s="18">
        <v>29</v>
      </c>
      <c r="H97" s="22" t="s">
        <v>108</v>
      </c>
      <c r="I97" s="20">
        <f>IF(C97=1,60,IF(C97=4,90,IF(C97=5,90,IF(C97=6,30,IF(C97=7,70,IF(C97=8,140,IF(C97=9,130,140)))))))</f>
        <v>90</v>
      </c>
      <c r="J97" s="20">
        <f>MAX(D97,G97)</f>
        <v>39</v>
      </c>
      <c r="N97" s="25">
        <f>J97/I97</f>
        <v>0.43333333333333335</v>
      </c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7"/>
      <c r="AA97" s="27"/>
      <c r="AB97" s="27"/>
      <c r="AC97" s="27"/>
      <c r="AD97" s="27"/>
      <c r="AE97" s="27"/>
      <c r="AF97" s="27"/>
      <c r="AG97" s="27"/>
      <c r="AH97" s="27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ht="12.75">
      <c r="A98" s="18">
        <v>118</v>
      </c>
      <c r="B98" s="19"/>
      <c r="C98" s="20">
        <v>4</v>
      </c>
      <c r="D98" s="20">
        <v>27</v>
      </c>
      <c r="E98" s="18">
        <v>3</v>
      </c>
      <c r="F98" s="18">
        <v>4</v>
      </c>
      <c r="G98" s="18">
        <v>28</v>
      </c>
      <c r="H98" s="22" t="s">
        <v>109</v>
      </c>
      <c r="I98" s="20">
        <f>IF(C98=1,60,IF(C98=4,90,IF(C98=5,90,IF(C98=6,30,IF(C98=7,70,IF(C98=8,140,IF(C98=9,130,140)))))))</f>
        <v>90</v>
      </c>
      <c r="J98" s="20">
        <f>MAX(D98,G98)</f>
        <v>28</v>
      </c>
      <c r="N98" s="25">
        <f>J98/I98</f>
        <v>0.3111111111111111</v>
      </c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7"/>
      <c r="AA98" s="27"/>
      <c r="AB98" s="27"/>
      <c r="AC98" s="27"/>
      <c r="AD98" s="27"/>
      <c r="AE98" s="27"/>
      <c r="AF98" s="27"/>
      <c r="AG98" s="27"/>
      <c r="AH98" s="27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ht="12.75">
      <c r="A99" s="18">
        <v>118</v>
      </c>
      <c r="B99" s="29"/>
      <c r="C99" s="20">
        <v>4</v>
      </c>
      <c r="D99" s="20">
        <v>41</v>
      </c>
      <c r="E99" s="18">
        <v>8</v>
      </c>
      <c r="F99" s="18">
        <v>5</v>
      </c>
      <c r="G99" s="18">
        <v>38</v>
      </c>
      <c r="H99" s="22" t="s">
        <v>110</v>
      </c>
      <c r="I99" s="20">
        <f>IF(C99=1,60,IF(C99=4,90,IF(C99=5,90,IF(C99=6,30,IF(C99=7,70,IF(C99=8,140,IF(C99=9,130,140)))))))</f>
        <v>90</v>
      </c>
      <c r="J99" s="20">
        <f>MAX(D99,G99)</f>
        <v>41</v>
      </c>
      <c r="N99" s="25">
        <f>J99/I99</f>
        <v>0.45555555555555555</v>
      </c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7"/>
      <c r="AA99" s="27"/>
      <c r="AB99" s="27"/>
      <c r="AC99" s="27"/>
      <c r="AD99" s="27"/>
      <c r="AE99" s="27"/>
      <c r="AF99" s="27"/>
      <c r="AG99" s="27"/>
      <c r="AH99" s="27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ht="12.75">
      <c r="A100" s="18">
        <v>118</v>
      </c>
      <c r="B100" s="19"/>
      <c r="C100" s="20">
        <v>4</v>
      </c>
      <c r="D100" s="20">
        <v>29</v>
      </c>
      <c r="E100" s="18">
        <v>4</v>
      </c>
      <c r="F100" s="18">
        <v>6</v>
      </c>
      <c r="G100" s="18">
        <v>31</v>
      </c>
      <c r="H100" s="22" t="s">
        <v>111</v>
      </c>
      <c r="I100" s="20">
        <f>IF(C100=1,60,IF(C100=4,90,IF(C100=5,90,IF(C100=6,30,IF(C100=7,70,IF(C100=8,140,IF(C100=9,130,140)))))))</f>
        <v>90</v>
      </c>
      <c r="J100" s="20">
        <f>MAX(D100,G100)</f>
        <v>31</v>
      </c>
      <c r="N100" s="25">
        <f>J100/I100</f>
        <v>0.34444444444444444</v>
      </c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7"/>
      <c r="AA100" s="27"/>
      <c r="AB100" s="27"/>
      <c r="AC100" s="27"/>
      <c r="AD100" s="27"/>
      <c r="AE100" s="27"/>
      <c r="AF100" s="27"/>
      <c r="AG100" s="27"/>
      <c r="AH100" s="27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ht="12.75">
      <c r="A101" s="18">
        <v>118</v>
      </c>
      <c r="B101" s="19"/>
      <c r="C101" s="20">
        <v>4</v>
      </c>
      <c r="D101" s="20">
        <v>43</v>
      </c>
      <c r="E101" s="18">
        <v>8</v>
      </c>
      <c r="F101" s="18">
        <v>4</v>
      </c>
      <c r="G101" s="18">
        <v>39</v>
      </c>
      <c r="H101" s="22" t="s">
        <v>112</v>
      </c>
      <c r="I101" s="20">
        <f>IF(C101=1,60,IF(C101=4,90,IF(C101=5,90,IF(C101=6,30,IF(C101=7,70,IF(C101=8,140,IF(C101=9,130,140)))))))</f>
        <v>90</v>
      </c>
      <c r="J101" s="20">
        <f>MAX(D101,G101)</f>
        <v>43</v>
      </c>
      <c r="N101" s="25">
        <f>J101/I101</f>
        <v>0.4777777777777778</v>
      </c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7"/>
      <c r="AA101" s="27"/>
      <c r="AB101" s="27"/>
      <c r="AC101" s="27"/>
      <c r="AD101" s="27"/>
      <c r="AE101" s="27"/>
      <c r="AF101" s="27"/>
      <c r="AG101" s="27"/>
      <c r="AH101" s="27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ht="12.75">
      <c r="A102" s="32" t="s">
        <v>68</v>
      </c>
      <c r="B102" s="33"/>
      <c r="C102" s="34"/>
      <c r="D102" s="32">
        <f>SUM(D63:D101)</f>
        <v>1803</v>
      </c>
      <c r="E102" s="32">
        <f>SUM(E63:E101)</f>
        <v>288</v>
      </c>
      <c r="F102" s="32">
        <f>SUM(F63:F101)</f>
        <v>122</v>
      </c>
      <c r="G102" s="32">
        <f>SUM(G63:G101)</f>
        <v>1661</v>
      </c>
      <c r="H102" s="42"/>
      <c r="I102" s="32">
        <f>SUM(I63:I101)</f>
        <v>3510</v>
      </c>
      <c r="J102" s="32">
        <f>SUM(J63:J101)</f>
        <v>1836</v>
      </c>
      <c r="N102" s="35">
        <f>J102/I102</f>
        <v>0.5230769230769231</v>
      </c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7"/>
      <c r="AA102" s="37"/>
      <c r="AB102" s="37"/>
      <c r="AC102" s="37"/>
      <c r="AD102" s="37"/>
      <c r="AE102" s="37"/>
      <c r="AF102" s="37"/>
      <c r="AG102" s="37"/>
      <c r="AH102" s="37"/>
      <c r="AI102" s="38"/>
      <c r="AJ102" s="38"/>
      <c r="AK102" s="38"/>
      <c r="AL102" s="38"/>
      <c r="AM102" s="38"/>
      <c r="AN102" s="38"/>
      <c r="AO102" s="38"/>
      <c r="AP102" s="38"/>
      <c r="AQ102" s="38"/>
      <c r="AR102" s="39"/>
    </row>
    <row r="103" spans="15:34" ht="12.75">
      <c r="O103" s="40" t="s">
        <v>69</v>
      </c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1" t="s">
        <v>70</v>
      </c>
      <c r="AA103" s="41"/>
      <c r="AB103" s="41"/>
      <c r="AC103" s="41"/>
      <c r="AD103" s="41"/>
      <c r="AE103" s="41"/>
      <c r="AF103" s="41"/>
      <c r="AG103" s="41"/>
      <c r="AH103" s="41"/>
    </row>
  </sheetData>
  <sheetProtection selectLockedCells="1" selectUnlockedCells="1"/>
  <conditionalFormatting sqref="O9:AH50 O61:AH102">
    <cfRule type="expression" priority="1" dxfId="0" stopIfTrue="1">
      <formula>($J9/$I9)&gt;=O$8</formula>
    </cfRule>
  </conditionalFormatting>
  <conditionalFormatting sqref="AI9:AR50 AI61:AR102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9.0039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2.00390625" style="1" customWidth="1"/>
    <col min="45" max="16384" width="9.421875" style="1" customWidth="1"/>
  </cols>
  <sheetData>
    <row r="1" spans="1:11" ht="12.75">
      <c r="A1" s="4" t="s">
        <v>0</v>
      </c>
      <c r="C1" s="5" t="s">
        <v>113</v>
      </c>
      <c r="H1" s="6"/>
      <c r="I1" s="6" t="s">
        <v>2</v>
      </c>
      <c r="J1" s="2" t="s">
        <v>114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115</v>
      </c>
      <c r="K2" s="7"/>
    </row>
    <row r="3" spans="1:8" ht="12.75">
      <c r="A3" s="7"/>
      <c r="H3" s="2" t="s">
        <v>7</v>
      </c>
    </row>
    <row r="4" spans="1:17" ht="12.75">
      <c r="A4" s="7" t="s">
        <v>8</v>
      </c>
      <c r="C4" s="1" t="s">
        <v>116</v>
      </c>
      <c r="H4" s="6" t="s">
        <v>10</v>
      </c>
      <c r="I4" s="1" t="s">
        <v>117</v>
      </c>
      <c r="N4" s="3" t="s">
        <v>12</v>
      </c>
      <c r="Q4" s="1" t="s">
        <v>118</v>
      </c>
    </row>
    <row r="6" ht="12.75">
      <c r="A6" s="9" t="s">
        <v>119</v>
      </c>
    </row>
    <row r="8" spans="1:44" s="24" customFormat="1" ht="12.75">
      <c r="A8" s="10" t="s">
        <v>16</v>
      </c>
      <c r="B8" s="11" t="s">
        <v>17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22</v>
      </c>
      <c r="H8" s="12" t="s">
        <v>120</v>
      </c>
      <c r="I8" s="11" t="s">
        <v>24</v>
      </c>
      <c r="J8" s="13" t="s">
        <v>25</v>
      </c>
      <c r="K8" s="14" t="s">
        <v>26</v>
      </c>
      <c r="L8" s="14" t="s">
        <v>26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s="24" customFormat="1" ht="12.75">
      <c r="A9" s="18">
        <v>1</v>
      </c>
      <c r="B9" s="18">
        <v>6</v>
      </c>
      <c r="C9" s="20">
        <v>8</v>
      </c>
      <c r="D9" s="20">
        <v>5</v>
      </c>
      <c r="E9" s="18">
        <v>0</v>
      </c>
      <c r="F9" s="18">
        <v>0</v>
      </c>
      <c r="G9" s="18">
        <v>5</v>
      </c>
      <c r="H9" s="22" t="s">
        <v>121</v>
      </c>
      <c r="I9" s="20">
        <f>IF(C9=1,60,IF(C9=4,90,IF(C9=5,90,IF(C9=6,30,IF(C9=7,70,IF(C9=8,140,IF(C9=9,130,140)))))))</f>
        <v>140</v>
      </c>
      <c r="J9" s="20">
        <f>MAX(D9,G9)</f>
        <v>5</v>
      </c>
      <c r="K9" s="23">
        <f>D9-E9+F9</f>
        <v>5</v>
      </c>
      <c r="L9" s="24">
        <f>IF(K9-G9=0,0,"chyba")</f>
        <v>0</v>
      </c>
      <c r="M9" s="15"/>
      <c r="N9" s="25">
        <f>J9/I9</f>
        <v>0.03571428571428571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s="24" customFormat="1" ht="12.75">
      <c r="A10" s="18">
        <v>1</v>
      </c>
      <c r="B10" s="18">
        <v>9</v>
      </c>
      <c r="C10" s="20">
        <v>8</v>
      </c>
      <c r="D10" s="20">
        <v>0</v>
      </c>
      <c r="E10" s="18">
        <v>0</v>
      </c>
      <c r="F10" s="18">
        <v>0</v>
      </c>
      <c r="G10" s="18">
        <v>0</v>
      </c>
      <c r="H10" s="22" t="s">
        <v>122</v>
      </c>
      <c r="I10" s="20">
        <f>IF(C10=1,60,IF(C10=4,90,IF(C10=5,90,IF(C10=6,30,IF(C10=7,70,IF(C10=8,140,IF(C10=9,130,140)))))))</f>
        <v>140</v>
      </c>
      <c r="J10" s="20">
        <f>MAX(D10,G10)</f>
        <v>0</v>
      </c>
      <c r="K10" s="23">
        <f>D10-E10+F10</f>
        <v>0</v>
      </c>
      <c r="L10" s="24">
        <f>IF(K10-G10=0,0,"chyba")</f>
        <v>0</v>
      </c>
      <c r="M10" s="15"/>
      <c r="N10" s="25">
        <f>J10/I10</f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s="24" customFormat="1" ht="12.75">
      <c r="A11" s="18">
        <v>1</v>
      </c>
      <c r="B11" s="18">
        <v>11</v>
      </c>
      <c r="C11" s="20">
        <v>8</v>
      </c>
      <c r="D11" s="20">
        <v>20</v>
      </c>
      <c r="E11" s="18">
        <v>0</v>
      </c>
      <c r="F11" s="18">
        <v>2</v>
      </c>
      <c r="G11" s="18">
        <v>22</v>
      </c>
      <c r="H11" s="22" t="s">
        <v>123</v>
      </c>
      <c r="I11" s="20">
        <f>IF(C11=1,60,IF(C11=4,90,IF(C11=5,90,IF(C11=6,30,IF(C11=7,70,IF(C11=8,140,IF(C11=9,130,140)))))))</f>
        <v>140</v>
      </c>
      <c r="J11" s="20">
        <f>MAX(D11,G11)</f>
        <v>22</v>
      </c>
      <c r="K11" s="23">
        <f>D11-E11+F11</f>
        <v>22</v>
      </c>
      <c r="L11" s="24">
        <f>IF(K11-G11=0,0,"chyba")</f>
        <v>0</v>
      </c>
      <c r="M11" s="15"/>
      <c r="N11" s="25">
        <f>J11/I11</f>
        <v>0.15714285714285714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s="24" customFormat="1" ht="12.75">
      <c r="A12" s="18">
        <v>1</v>
      </c>
      <c r="B12" s="18">
        <v>10</v>
      </c>
      <c r="C12" s="20">
        <v>8</v>
      </c>
      <c r="D12" s="20">
        <v>4</v>
      </c>
      <c r="E12" s="18">
        <v>0</v>
      </c>
      <c r="F12" s="18">
        <v>3</v>
      </c>
      <c r="G12" s="18">
        <v>7</v>
      </c>
      <c r="H12" s="22" t="s">
        <v>124</v>
      </c>
      <c r="I12" s="20">
        <f>IF(C12=1,60,IF(C12=4,90,IF(C12=5,90,IF(C12=6,30,IF(C12=7,70,IF(C12=8,140,IF(C12=9,130,140)))))))</f>
        <v>140</v>
      </c>
      <c r="J12" s="20">
        <f>MAX(D12,G12)</f>
        <v>7</v>
      </c>
      <c r="K12" s="23">
        <f>D12-E12+F12</f>
        <v>7</v>
      </c>
      <c r="L12" s="24">
        <f>IF(K12-G12=0,0,"chyba")</f>
        <v>0</v>
      </c>
      <c r="M12" s="15"/>
      <c r="N12" s="25">
        <f>J12/I12</f>
        <v>0.05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s="24" customFormat="1" ht="12.75">
      <c r="A13" s="18">
        <v>1</v>
      </c>
      <c r="B13" s="18">
        <v>13</v>
      </c>
      <c r="C13" s="20">
        <v>8</v>
      </c>
      <c r="D13" s="18">
        <v>30</v>
      </c>
      <c r="E13" s="18">
        <v>7</v>
      </c>
      <c r="F13" s="18">
        <v>5</v>
      </c>
      <c r="G13" s="18">
        <v>28</v>
      </c>
      <c r="H13" s="22" t="s">
        <v>125</v>
      </c>
      <c r="I13" s="20">
        <f>IF(C13=1,60,IF(C13=4,90,IF(C13=5,90,IF(C13=6,30,IF(C13=7,70,IF(C13=8,140,IF(C13=9,130,140)))))))</f>
        <v>140</v>
      </c>
      <c r="J13" s="20">
        <f>MAX(D13,G13)</f>
        <v>30</v>
      </c>
      <c r="K13" s="23">
        <f>D13-E13+F13</f>
        <v>28</v>
      </c>
      <c r="L13" s="24">
        <f>IF(K13-G13=0,0,"chyba")</f>
        <v>0</v>
      </c>
      <c r="M13" s="15"/>
      <c r="N13" s="25">
        <f>J13/I13</f>
        <v>0.21428571428571427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s="24" customFormat="1" ht="12.75">
      <c r="A14" s="18">
        <v>1</v>
      </c>
      <c r="B14" s="18">
        <v>14</v>
      </c>
      <c r="C14" s="20">
        <v>8</v>
      </c>
      <c r="D14" s="18">
        <v>3</v>
      </c>
      <c r="E14" s="18">
        <v>0</v>
      </c>
      <c r="F14" s="18">
        <v>6</v>
      </c>
      <c r="G14" s="18">
        <v>9</v>
      </c>
      <c r="H14" s="22" t="s">
        <v>126</v>
      </c>
      <c r="I14" s="20">
        <f>IF(C14=1,60,IF(C14=4,90,IF(C14=5,90,IF(C14=6,30,IF(C14=7,70,IF(C14=8,140,IF(C14=9,130,140)))))))</f>
        <v>140</v>
      </c>
      <c r="J14" s="20">
        <f>MAX(D14,G14)</f>
        <v>9</v>
      </c>
      <c r="K14" s="23">
        <f>D14-E14+F14</f>
        <v>9</v>
      </c>
      <c r="L14" s="24">
        <f>IF(K14-G14=0,0,"chyba")</f>
        <v>0</v>
      </c>
      <c r="M14" s="15"/>
      <c r="N14" s="25">
        <f>J14/I14</f>
        <v>0.06428571428571428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s="24" customFormat="1" ht="12.75">
      <c r="A15" s="18">
        <v>1</v>
      </c>
      <c r="B15" s="18">
        <v>1</v>
      </c>
      <c r="C15" s="20">
        <v>8</v>
      </c>
      <c r="D15" s="18">
        <v>6</v>
      </c>
      <c r="E15" s="18">
        <v>0</v>
      </c>
      <c r="F15" s="18">
        <v>2</v>
      </c>
      <c r="G15" s="18">
        <v>8</v>
      </c>
      <c r="H15" s="22" t="s">
        <v>127</v>
      </c>
      <c r="I15" s="20">
        <f>IF(C15=1,60,IF(C15=4,90,IF(C15=5,90,IF(C15=6,30,IF(C15=7,70,IF(C15=8,140,IF(C15=9,130,140)))))))</f>
        <v>140</v>
      </c>
      <c r="J15" s="20">
        <f>MAX(D15,G15)</f>
        <v>8</v>
      </c>
      <c r="K15" s="23">
        <f>D15-E15+F15</f>
        <v>8</v>
      </c>
      <c r="L15" s="24">
        <f>IF(K15-G15=0,0,"chyba")</f>
        <v>0</v>
      </c>
      <c r="M15" s="15"/>
      <c r="N15" s="25">
        <f>J15/I15</f>
        <v>0.05714285714285714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s="24" customFormat="1" ht="12.75">
      <c r="A16" s="18">
        <v>1</v>
      </c>
      <c r="B16" s="18">
        <v>2</v>
      </c>
      <c r="C16" s="20">
        <v>8</v>
      </c>
      <c r="D16" s="18">
        <v>12</v>
      </c>
      <c r="E16" s="18">
        <v>3</v>
      </c>
      <c r="F16" s="18">
        <v>0</v>
      </c>
      <c r="G16" s="18">
        <v>9</v>
      </c>
      <c r="H16" s="22" t="s">
        <v>128</v>
      </c>
      <c r="I16" s="20">
        <f>IF(C16=1,60,IF(C16=4,90,IF(C16=5,90,IF(C16=6,30,IF(C16=7,70,IF(C16=8,140,IF(C16=9,130,140)))))))</f>
        <v>140</v>
      </c>
      <c r="J16" s="20">
        <f>MAX(D16,G16)</f>
        <v>12</v>
      </c>
      <c r="K16" s="23">
        <f>D16-E16+F16</f>
        <v>9</v>
      </c>
      <c r="L16" s="24">
        <f>IF(K16-G16=0,0,"chyba")</f>
        <v>0</v>
      </c>
      <c r="M16" s="30"/>
      <c r="N16" s="25">
        <f>J16/I16</f>
        <v>0.08571428571428572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5" ht="12.75">
      <c r="A17" s="18"/>
      <c r="B17" s="18"/>
      <c r="C17" s="20"/>
      <c r="D17" s="43"/>
      <c r="E17" s="18"/>
      <c r="F17" s="18"/>
      <c r="G17" s="18"/>
      <c r="H17" s="44"/>
      <c r="I17" s="45"/>
      <c r="J17" s="20"/>
      <c r="K17" s="23"/>
      <c r="M17" s="15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7"/>
    </row>
    <row r="18" spans="1:45" ht="12.75">
      <c r="A18" s="43" t="s">
        <v>68</v>
      </c>
      <c r="B18" s="48"/>
      <c r="C18" s="49"/>
      <c r="D18" s="43">
        <f>SUM(D9:D17)</f>
        <v>80</v>
      </c>
      <c r="E18" s="43">
        <f>SUM(E9:E17)</f>
        <v>10</v>
      </c>
      <c r="F18" s="43">
        <f>SUM(F9:F17)</f>
        <v>18</v>
      </c>
      <c r="G18" s="43">
        <f>SUM(G9:G17)</f>
        <v>88</v>
      </c>
      <c r="H18" s="43"/>
      <c r="I18" s="43">
        <f>SUM(I9:I17)</f>
        <v>1120</v>
      </c>
      <c r="J18" s="43">
        <f>SUM(J9:J17)</f>
        <v>93</v>
      </c>
      <c r="K18" s="23">
        <f>D18-E18+F18</f>
        <v>88</v>
      </c>
      <c r="L18" s="1">
        <f>IF(K18-G18=0,0,"chyba")</f>
        <v>0</v>
      </c>
      <c r="M18" s="15"/>
      <c r="N18" s="50">
        <f>J18/I18</f>
        <v>0.08303571428571428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2"/>
      <c r="AJ18" s="52"/>
      <c r="AK18" s="52"/>
      <c r="AL18" s="52"/>
      <c r="AM18" s="52"/>
      <c r="AN18" s="52"/>
      <c r="AO18" s="52"/>
      <c r="AP18" s="52"/>
      <c r="AQ18" s="52"/>
      <c r="AR18" s="53"/>
      <c r="AS18" s="54"/>
    </row>
    <row r="19" spans="3:45" ht="12.75">
      <c r="C19" s="55"/>
      <c r="D19" s="56"/>
      <c r="E19" s="56"/>
      <c r="F19" s="57"/>
      <c r="G19" s="56"/>
      <c r="H19" s="58"/>
      <c r="I19" s="56"/>
      <c r="N19" s="59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54"/>
    </row>
    <row r="20" spans="1:44" s="24" customFormat="1" ht="12.75">
      <c r="A20" s="18">
        <v>18</v>
      </c>
      <c r="B20" s="18">
        <v>2</v>
      </c>
      <c r="C20" s="20">
        <v>8</v>
      </c>
      <c r="D20" s="20">
        <v>3</v>
      </c>
      <c r="E20" s="18">
        <v>0</v>
      </c>
      <c r="F20" s="18">
        <v>0</v>
      </c>
      <c r="G20" s="18">
        <v>3</v>
      </c>
      <c r="H20" s="22" t="s">
        <v>129</v>
      </c>
      <c r="I20" s="20">
        <f>IF(C20=1,60,IF(C20=4,90,IF(C20=5,90,IF(C20=6,30,IF(C20=7,70,IF(C20=8,140,IF(C20=9,130,140)))))))</f>
        <v>140</v>
      </c>
      <c r="J20" s="20">
        <f>MAX(D20,G20)</f>
        <v>3</v>
      </c>
      <c r="K20" s="23">
        <f>D20-E20+F20</f>
        <v>3</v>
      </c>
      <c r="L20" s="24">
        <f>IF(K20-G20=0,0,"chyba")</f>
        <v>0</v>
      </c>
      <c r="M20" s="15"/>
      <c r="N20" s="25">
        <f>J20/I20</f>
        <v>0.02142857142857143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s="24" customFormat="1" ht="12.75">
      <c r="A21" s="18">
        <v>18</v>
      </c>
      <c r="B21" s="18">
        <v>4</v>
      </c>
      <c r="C21" s="20">
        <v>8</v>
      </c>
      <c r="D21" s="20">
        <v>0</v>
      </c>
      <c r="E21" s="18">
        <v>0</v>
      </c>
      <c r="F21" s="18">
        <v>0</v>
      </c>
      <c r="G21" s="18">
        <v>0</v>
      </c>
      <c r="H21" s="22" t="s">
        <v>122</v>
      </c>
      <c r="I21" s="20">
        <f>IF(C21=1,60,IF(C21=4,90,IF(C21=5,90,IF(C21=6,30,IF(C21=7,70,IF(C21=8,140,IF(C21=9,130,140)))))))</f>
        <v>140</v>
      </c>
      <c r="J21" s="20">
        <f>MAX(D21,G21)</f>
        <v>0</v>
      </c>
      <c r="K21" s="23">
        <f>D21-E21+F21</f>
        <v>0</v>
      </c>
      <c r="L21" s="24">
        <f>IF(K21-G21=0,0,"chyba")</f>
        <v>0</v>
      </c>
      <c r="M21" s="15"/>
      <c r="N21" s="25">
        <f>J21/I21</f>
        <v>0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s="24" customFormat="1" ht="12.75">
      <c r="A22" s="18">
        <v>18</v>
      </c>
      <c r="B22" s="18">
        <v>5</v>
      </c>
      <c r="C22" s="20">
        <v>8</v>
      </c>
      <c r="D22" s="20">
        <v>10</v>
      </c>
      <c r="E22" s="18">
        <v>0</v>
      </c>
      <c r="F22" s="18">
        <v>2</v>
      </c>
      <c r="G22" s="18">
        <v>12</v>
      </c>
      <c r="H22" s="22" t="s">
        <v>130</v>
      </c>
      <c r="I22" s="20">
        <f>IF(C22=1,60,IF(C22=4,90,IF(C22=5,90,IF(C22=6,30,IF(C22=7,70,IF(C22=8,140,IF(C22=9,130,140)))))))</f>
        <v>140</v>
      </c>
      <c r="J22" s="20">
        <f>MAX(D22,G22)</f>
        <v>12</v>
      </c>
      <c r="K22" s="23">
        <f>D22-E22+F22</f>
        <v>12</v>
      </c>
      <c r="L22" s="24">
        <f>IF(K22-G22=0,0,"chyba")</f>
        <v>0</v>
      </c>
      <c r="M22" s="15"/>
      <c r="N22" s="25">
        <f>J22/I22</f>
        <v>0.08571428571428572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s="24" customFormat="1" ht="12.75">
      <c r="A23" s="18">
        <v>18</v>
      </c>
      <c r="B23" s="18">
        <v>6</v>
      </c>
      <c r="C23" s="20">
        <v>9</v>
      </c>
      <c r="D23" s="20">
        <v>14</v>
      </c>
      <c r="E23" s="18">
        <v>1</v>
      </c>
      <c r="F23" s="18">
        <v>1</v>
      </c>
      <c r="G23" s="18">
        <v>14</v>
      </c>
      <c r="H23" s="22" t="s">
        <v>131</v>
      </c>
      <c r="I23" s="20">
        <f>IF(C23=1,60,IF(C23=4,90,IF(C23=5,90,IF(C23=6,30,IF(C23=7,70,IF(C23=8,140,IF(C23=9,130,140)))))))</f>
        <v>130</v>
      </c>
      <c r="J23" s="20">
        <f>MAX(D23,G23)</f>
        <v>14</v>
      </c>
      <c r="K23" s="23">
        <f>D23-E23+F23</f>
        <v>14</v>
      </c>
      <c r="L23" s="24">
        <f>IF(K23-G23=0,0,"chyba")</f>
        <v>0</v>
      </c>
      <c r="M23" s="15"/>
      <c r="N23" s="25">
        <f>J23/I23</f>
        <v>0.1076923076923077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s="24" customFormat="1" ht="12.75">
      <c r="A24" s="18">
        <v>18</v>
      </c>
      <c r="B24" s="18">
        <v>8</v>
      </c>
      <c r="C24" s="20">
        <v>8</v>
      </c>
      <c r="D24" s="18">
        <v>4</v>
      </c>
      <c r="E24" s="18">
        <v>0</v>
      </c>
      <c r="F24" s="18">
        <v>3</v>
      </c>
      <c r="G24" s="18">
        <v>7</v>
      </c>
      <c r="H24" s="22" t="s">
        <v>132</v>
      </c>
      <c r="I24" s="20">
        <f>IF(C24=1,60,IF(C24=4,90,IF(C24=5,90,IF(C24=6,30,IF(C24=7,70,IF(C24=8,140,IF(C24=9,130,140)))))))</f>
        <v>140</v>
      </c>
      <c r="J24" s="20">
        <f>MAX(D24,G24)</f>
        <v>7</v>
      </c>
      <c r="K24" s="23">
        <f>D24-E24+F24</f>
        <v>7</v>
      </c>
      <c r="L24" s="24">
        <f>IF(K24-G24=0,0,"chyba")</f>
        <v>0</v>
      </c>
      <c r="M24" s="15"/>
      <c r="N24" s="25">
        <f>J24/I24</f>
        <v>0.05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s="24" customFormat="1" ht="12.75">
      <c r="A25" s="18">
        <v>18</v>
      </c>
      <c r="B25" s="18">
        <v>10</v>
      </c>
      <c r="C25" s="20">
        <v>8</v>
      </c>
      <c r="D25" s="18">
        <v>16</v>
      </c>
      <c r="E25" s="18">
        <v>3</v>
      </c>
      <c r="F25" s="18">
        <v>1</v>
      </c>
      <c r="G25" s="18">
        <v>14</v>
      </c>
      <c r="H25" s="22" t="s">
        <v>133</v>
      </c>
      <c r="I25" s="20">
        <f>IF(C25=1,60,IF(C25=4,90,IF(C25=5,90,IF(C25=6,30,IF(C25=7,70,IF(C25=8,140,IF(C25=9,130,140)))))))</f>
        <v>140</v>
      </c>
      <c r="J25" s="20">
        <f>MAX(D25,G25)</f>
        <v>16</v>
      </c>
      <c r="K25" s="23">
        <f>D25-E25+F25</f>
        <v>14</v>
      </c>
      <c r="L25" s="24">
        <f>IF(K25-G25=0,0,"chyba")</f>
        <v>0</v>
      </c>
      <c r="M25" s="15"/>
      <c r="N25" s="25">
        <f>J25/I25</f>
        <v>0.11428571428571428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s="24" customFormat="1" ht="12.75">
      <c r="A26" s="18">
        <v>18</v>
      </c>
      <c r="B26" s="18">
        <v>11</v>
      </c>
      <c r="C26" s="20">
        <v>8</v>
      </c>
      <c r="D26" s="18">
        <v>17</v>
      </c>
      <c r="E26" s="18">
        <v>2</v>
      </c>
      <c r="F26" s="18">
        <v>2</v>
      </c>
      <c r="G26" s="18">
        <v>17</v>
      </c>
      <c r="H26" s="22" t="s">
        <v>134</v>
      </c>
      <c r="I26" s="20">
        <f>IF(C26=1,60,IF(C26=4,90,IF(C26=5,90,IF(C26=6,30,IF(C26=7,70,IF(C26=8,140,IF(C26=9,130,140)))))))</f>
        <v>140</v>
      </c>
      <c r="J26" s="20">
        <f>MAX(D26,G26)</f>
        <v>17</v>
      </c>
      <c r="K26" s="23">
        <f>D26-E26+F26</f>
        <v>17</v>
      </c>
      <c r="L26" s="24">
        <f>IF(K26-G26=0,0,"chyba")</f>
        <v>0</v>
      </c>
      <c r="M26" s="15"/>
      <c r="N26" s="25">
        <f>J26/I26</f>
        <v>0.12142857142857143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5" ht="12.75">
      <c r="A27" s="18"/>
      <c r="B27" s="18"/>
      <c r="C27" s="20"/>
      <c r="D27" s="43"/>
      <c r="E27" s="18"/>
      <c r="F27" s="18"/>
      <c r="G27" s="18"/>
      <c r="H27" s="44"/>
      <c r="I27" s="45"/>
      <c r="J27" s="20"/>
      <c r="K27" s="23"/>
      <c r="M27" s="15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7"/>
    </row>
    <row r="28" spans="1:45" ht="12.75">
      <c r="A28" s="43" t="s">
        <v>68</v>
      </c>
      <c r="B28" s="48"/>
      <c r="C28" s="49"/>
      <c r="D28" s="43">
        <f>SUM(D20:D27)</f>
        <v>64</v>
      </c>
      <c r="E28" s="43">
        <f>SUM(E20:E27)</f>
        <v>6</v>
      </c>
      <c r="F28" s="43">
        <f>SUM(F20:F27)</f>
        <v>9</v>
      </c>
      <c r="G28" s="43">
        <f>SUM(G20:G27)</f>
        <v>67</v>
      </c>
      <c r="H28" s="43"/>
      <c r="I28" s="43">
        <f>SUM(I20:I27)</f>
        <v>970</v>
      </c>
      <c r="J28" s="43">
        <f>SUM(J20:J27)</f>
        <v>69</v>
      </c>
      <c r="K28" s="23">
        <f>D28-E28+F28</f>
        <v>67</v>
      </c>
      <c r="L28" s="1">
        <f>IF(K28-G28=0,0,"chyba")</f>
        <v>0</v>
      </c>
      <c r="M28" s="15"/>
      <c r="N28" s="50">
        <f>J28/I28</f>
        <v>0.0711340206185567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2"/>
      <c r="AJ28" s="52"/>
      <c r="AK28" s="52"/>
      <c r="AL28" s="52"/>
      <c r="AM28" s="52"/>
      <c r="AN28" s="52"/>
      <c r="AO28" s="52"/>
      <c r="AP28" s="52"/>
      <c r="AQ28" s="52"/>
      <c r="AR28" s="53"/>
      <c r="AS28" s="54"/>
    </row>
    <row r="29" spans="3:45" ht="12.75">
      <c r="C29" s="55"/>
      <c r="D29" s="56"/>
      <c r="E29" s="56"/>
      <c r="F29" s="57"/>
      <c r="G29" s="56"/>
      <c r="H29" s="58"/>
      <c r="I29" s="56"/>
      <c r="N29" s="59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54"/>
    </row>
    <row r="30" spans="1:44" s="24" customFormat="1" ht="12.75">
      <c r="A30" s="18">
        <v>25</v>
      </c>
      <c r="B30" s="18">
        <v>2</v>
      </c>
      <c r="C30" s="20">
        <v>8</v>
      </c>
      <c r="D30" s="20">
        <v>6</v>
      </c>
      <c r="E30" s="18">
        <v>1</v>
      </c>
      <c r="F30" s="18">
        <v>0</v>
      </c>
      <c r="G30" s="18">
        <v>5</v>
      </c>
      <c r="H30" s="22" t="s">
        <v>135</v>
      </c>
      <c r="I30" s="20">
        <f>IF(C30=1,60,IF(C30=4,90,IF(C30=5,90,IF(C30=6,30,IF(C30=7,70,IF(C30=8,140,IF(C30=9,130,140)))))))</f>
        <v>140</v>
      </c>
      <c r="J30" s="20">
        <f>MAX(D30,G30)</f>
        <v>6</v>
      </c>
      <c r="K30" s="23">
        <f>D30-E30+F30</f>
        <v>5</v>
      </c>
      <c r="L30" s="24">
        <f>IF(K30-G30=0,0,"chyba")</f>
        <v>0</v>
      </c>
      <c r="M30" s="15"/>
      <c r="N30" s="25">
        <f>J30/I30</f>
        <v>0.04285714285714286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24" customFormat="1" ht="12.75">
      <c r="A31" s="18">
        <v>25</v>
      </c>
      <c r="B31" s="18">
        <v>7</v>
      </c>
      <c r="C31" s="20">
        <v>8</v>
      </c>
      <c r="D31" s="20">
        <v>1</v>
      </c>
      <c r="E31" s="18">
        <v>0</v>
      </c>
      <c r="F31" s="18">
        <v>0</v>
      </c>
      <c r="G31" s="18">
        <v>1</v>
      </c>
      <c r="H31" s="22" t="s">
        <v>136</v>
      </c>
      <c r="I31" s="20">
        <f>IF(C31=1,60,IF(C31=4,90,IF(C31=5,90,IF(C31=6,30,IF(C31=7,70,IF(C31=8,140,IF(C31=9,130,140)))))))</f>
        <v>140</v>
      </c>
      <c r="J31" s="20">
        <f>MAX(D31,G31)</f>
        <v>1</v>
      </c>
      <c r="K31" s="23">
        <f>D31-E31+F31</f>
        <v>1</v>
      </c>
      <c r="L31" s="24">
        <f>IF(K31-G31=0,0,"chyba")</f>
        <v>0</v>
      </c>
      <c r="M31" s="15"/>
      <c r="N31" s="25">
        <f>J31/I31</f>
        <v>0.007142857142857143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24" customFormat="1" ht="12.75">
      <c r="A32" s="18">
        <v>25</v>
      </c>
      <c r="B32" s="18">
        <v>8</v>
      </c>
      <c r="C32" s="20">
        <v>8</v>
      </c>
      <c r="D32" s="20">
        <v>15</v>
      </c>
      <c r="E32" s="18">
        <v>5</v>
      </c>
      <c r="F32" s="18">
        <v>0</v>
      </c>
      <c r="G32" s="18">
        <v>10</v>
      </c>
      <c r="H32" s="22" t="s">
        <v>137</v>
      </c>
      <c r="I32" s="20">
        <f>IF(C32=1,60,IF(C32=4,90,IF(C32=5,90,IF(C32=6,30,IF(C32=7,70,IF(C32=8,140,IF(C32=9,130,140)))))))</f>
        <v>140</v>
      </c>
      <c r="J32" s="20">
        <f>MAX(D32,G32)</f>
        <v>15</v>
      </c>
      <c r="K32" s="23">
        <f>D32-E32+F32</f>
        <v>10</v>
      </c>
      <c r="L32" s="24">
        <f>IF(K32-G32=0,0,"chyba")</f>
        <v>0</v>
      </c>
      <c r="M32" s="15"/>
      <c r="N32" s="25">
        <f>J32/I32</f>
        <v>0.10714285714285714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24" customFormat="1" ht="12.75">
      <c r="A33" s="18">
        <v>25</v>
      </c>
      <c r="B33" s="18">
        <v>12</v>
      </c>
      <c r="C33" s="20">
        <v>8</v>
      </c>
      <c r="D33" s="20">
        <v>1</v>
      </c>
      <c r="E33" s="18">
        <v>1</v>
      </c>
      <c r="F33" s="18">
        <v>1</v>
      </c>
      <c r="G33" s="18">
        <v>1</v>
      </c>
      <c r="H33" s="22" t="s">
        <v>138</v>
      </c>
      <c r="I33" s="20">
        <f>IF(C33=1,60,IF(C33=4,90,IF(C33=5,90,IF(C33=6,30,IF(C33=7,70,IF(C33=8,140,IF(C33=9,130,140)))))))</f>
        <v>140</v>
      </c>
      <c r="J33" s="20">
        <f>MAX(D33,G33)</f>
        <v>1</v>
      </c>
      <c r="K33" s="23">
        <f>D33-E33+F33</f>
        <v>1</v>
      </c>
      <c r="L33" s="24">
        <f>IF(K33-G33=0,0,"chyba")</f>
        <v>0</v>
      </c>
      <c r="M33" s="15"/>
      <c r="N33" s="25">
        <f>J33/I33</f>
        <v>0.007142857142857143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24" customFormat="1" ht="12.75">
      <c r="A34" s="18">
        <v>25</v>
      </c>
      <c r="B34" s="18">
        <v>14</v>
      </c>
      <c r="C34" s="20">
        <v>8</v>
      </c>
      <c r="D34" s="20">
        <v>13</v>
      </c>
      <c r="E34" s="18">
        <v>3</v>
      </c>
      <c r="F34" s="18">
        <v>0</v>
      </c>
      <c r="G34" s="18">
        <v>10</v>
      </c>
      <c r="H34" s="22" t="s">
        <v>139</v>
      </c>
      <c r="I34" s="20">
        <f>IF(C34=1,60,IF(C34=4,90,IF(C34=5,90,IF(C34=6,30,IF(C34=7,70,IF(C34=8,140,IF(C34=9,130,140)))))))</f>
        <v>140</v>
      </c>
      <c r="J34" s="20">
        <f>MAX(D34,G34)</f>
        <v>13</v>
      </c>
      <c r="K34" s="23">
        <f>D34-E34+F34</f>
        <v>10</v>
      </c>
      <c r="L34" s="24">
        <f>IF(K34-G34=0,0,"chyba")</f>
        <v>0</v>
      </c>
      <c r="M34" s="15"/>
      <c r="N34" s="25">
        <f>J34/I34</f>
        <v>0.09285714285714286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24" customFormat="1" ht="12.75">
      <c r="A35" s="18">
        <v>25</v>
      </c>
      <c r="B35" s="18">
        <v>15</v>
      </c>
      <c r="C35" s="20">
        <v>8</v>
      </c>
      <c r="D35" s="18">
        <v>24</v>
      </c>
      <c r="E35" s="18">
        <v>11</v>
      </c>
      <c r="F35" s="18">
        <v>0</v>
      </c>
      <c r="G35" s="18">
        <v>13</v>
      </c>
      <c r="H35" s="22" t="s">
        <v>140</v>
      </c>
      <c r="I35" s="20">
        <f>IF(C35=1,60,IF(C35=4,90,IF(C35=5,90,IF(C35=6,30,IF(C35=7,70,IF(C35=8,140,IF(C35=9,130,140)))))))</f>
        <v>140</v>
      </c>
      <c r="J35" s="20">
        <f>MAX(D35,G35)</f>
        <v>24</v>
      </c>
      <c r="K35" s="23">
        <f>D35-E35+F35</f>
        <v>13</v>
      </c>
      <c r="L35" s="24">
        <f>IF(K35-G35=0,0,"chyba")</f>
        <v>0</v>
      </c>
      <c r="M35" s="15"/>
      <c r="N35" s="25">
        <f>J35/I35</f>
        <v>0.17142857142857143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24" customFormat="1" ht="12.75">
      <c r="A36" s="18">
        <v>25</v>
      </c>
      <c r="B36" s="18">
        <v>16</v>
      </c>
      <c r="C36" s="20">
        <v>9</v>
      </c>
      <c r="D36" s="18">
        <v>2</v>
      </c>
      <c r="E36" s="18">
        <v>0</v>
      </c>
      <c r="F36" s="18">
        <v>0</v>
      </c>
      <c r="G36" s="18">
        <v>2</v>
      </c>
      <c r="H36" s="22" t="s">
        <v>141</v>
      </c>
      <c r="I36" s="20">
        <f>IF(C36=1,60,IF(C36=4,90,IF(C36=5,90,IF(C36=6,30,IF(C36=7,70,IF(C36=8,140,IF(C36=9,130,140)))))))</f>
        <v>130</v>
      </c>
      <c r="J36" s="20">
        <f>MAX(D36,G36)</f>
        <v>2</v>
      </c>
      <c r="K36" s="23">
        <f>D36-E36+F36</f>
        <v>2</v>
      </c>
      <c r="L36" s="24">
        <f>IF(K36-G36=0,0,"chyba")</f>
        <v>0</v>
      </c>
      <c r="M36" s="15"/>
      <c r="N36" s="25">
        <f>J36/I36</f>
        <v>0.015384615384615385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24" customFormat="1" ht="12.75">
      <c r="A37" s="18">
        <v>25</v>
      </c>
      <c r="B37" s="18">
        <v>1</v>
      </c>
      <c r="C37" s="20">
        <v>8</v>
      </c>
      <c r="D37" s="18">
        <v>0</v>
      </c>
      <c r="E37" s="18">
        <v>0</v>
      </c>
      <c r="F37" s="18">
        <v>1</v>
      </c>
      <c r="G37" s="18">
        <v>1</v>
      </c>
      <c r="H37" s="22" t="s">
        <v>142</v>
      </c>
      <c r="I37" s="20">
        <f>IF(C37=1,60,IF(C37=4,90,IF(C37=5,90,IF(C37=6,30,IF(C37=7,70,IF(C37=8,140,IF(C37=9,130,140)))))))</f>
        <v>140</v>
      </c>
      <c r="J37" s="20">
        <f>MAX(D37,G37)</f>
        <v>1</v>
      </c>
      <c r="K37" s="23">
        <f>D37-E37+F37</f>
        <v>1</v>
      </c>
      <c r="L37" s="24">
        <f>IF(K37-G37=0,0,"chyba")</f>
        <v>0</v>
      </c>
      <c r="M37" s="15"/>
      <c r="N37" s="25">
        <f>J37/I37</f>
        <v>0.007142857142857143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5" ht="12.75">
      <c r="A38" s="18"/>
      <c r="B38" s="18"/>
      <c r="C38" s="20"/>
      <c r="D38" s="43"/>
      <c r="E38" s="18"/>
      <c r="F38" s="18"/>
      <c r="G38" s="18"/>
      <c r="H38" s="44"/>
      <c r="I38" s="45"/>
      <c r="J38" s="20"/>
      <c r="K38" s="23"/>
      <c r="M38" s="15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7"/>
    </row>
    <row r="39" spans="1:45" ht="12.75">
      <c r="A39" s="43" t="s">
        <v>68</v>
      </c>
      <c r="B39" s="48"/>
      <c r="C39" s="49"/>
      <c r="D39" s="43">
        <f>SUM(D30:D38)</f>
        <v>62</v>
      </c>
      <c r="E39" s="43">
        <f>SUM(E30:E38)</f>
        <v>21</v>
      </c>
      <c r="F39" s="43">
        <f>SUM(F30:F38)</f>
        <v>2</v>
      </c>
      <c r="G39" s="43">
        <f>SUM(G30:G38)</f>
        <v>43</v>
      </c>
      <c r="H39" s="43"/>
      <c r="I39" s="43">
        <f>SUM(I30:I38)</f>
        <v>1110</v>
      </c>
      <c r="J39" s="43">
        <f>SUM(J30:J38)</f>
        <v>63</v>
      </c>
      <c r="K39" s="23">
        <f>D39-E39+F39</f>
        <v>43</v>
      </c>
      <c r="L39" s="1">
        <f>IF(K39-G39=0,0,"chyba")</f>
        <v>0</v>
      </c>
      <c r="M39" s="15"/>
      <c r="N39" s="50">
        <f>J39/I39</f>
        <v>0.05675675675675676</v>
      </c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2"/>
      <c r="AJ39" s="52"/>
      <c r="AK39" s="52"/>
      <c r="AL39" s="52"/>
      <c r="AM39" s="52"/>
      <c r="AN39" s="52"/>
      <c r="AO39" s="52"/>
      <c r="AP39" s="52"/>
      <c r="AQ39" s="52"/>
      <c r="AR39" s="53"/>
      <c r="AS39" s="54"/>
    </row>
    <row r="40" spans="3:45" ht="12.75">
      <c r="C40" s="55"/>
      <c r="D40" s="56"/>
      <c r="E40" s="56"/>
      <c r="F40" s="57"/>
      <c r="G40" s="56"/>
      <c r="H40" s="58"/>
      <c r="I40" s="56"/>
      <c r="N40" s="59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54"/>
    </row>
    <row r="41" spans="1:44" s="24" customFormat="1" ht="12.75">
      <c r="A41" s="18">
        <v>56</v>
      </c>
      <c r="B41" s="18">
        <v>53</v>
      </c>
      <c r="C41" s="20">
        <v>7</v>
      </c>
      <c r="D41" s="20">
        <v>17</v>
      </c>
      <c r="E41" s="18">
        <v>2</v>
      </c>
      <c r="F41" s="18">
        <v>0</v>
      </c>
      <c r="G41" s="18">
        <v>15</v>
      </c>
      <c r="H41" s="22" t="s">
        <v>143</v>
      </c>
      <c r="I41" s="20">
        <f>IF(C41=1,60,IF(C41=4,90,IF(C41=5,90,IF(C41=6,30,IF(C41=7,70,IF(C41=8,140,IF(C41=9,130,140)))))))</f>
        <v>70</v>
      </c>
      <c r="J41" s="20">
        <f>MAX(D41,G41)</f>
        <v>17</v>
      </c>
      <c r="K41" s="23">
        <f>D41-E41+F41</f>
        <v>15</v>
      </c>
      <c r="L41" s="24">
        <f>IF(K41-G41=0,0,"chyba")</f>
        <v>0</v>
      </c>
      <c r="M41" s="30"/>
      <c r="N41" s="25">
        <f>J41/I41</f>
        <v>0.24285714285714285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5" ht="12.75">
      <c r="A42" s="18"/>
      <c r="B42" s="18"/>
      <c r="C42" s="20"/>
      <c r="D42" s="43"/>
      <c r="E42" s="18"/>
      <c r="F42" s="18"/>
      <c r="G42" s="18"/>
      <c r="H42" s="44"/>
      <c r="I42" s="45"/>
      <c r="J42" s="20"/>
      <c r="K42" s="23"/>
      <c r="M42" s="15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7"/>
    </row>
    <row r="43" spans="1:45" ht="12.75">
      <c r="A43" s="43" t="s">
        <v>68</v>
      </c>
      <c r="B43" s="48"/>
      <c r="C43" s="49"/>
      <c r="D43" s="43">
        <f>SUM(D41:D42)</f>
        <v>17</v>
      </c>
      <c r="E43" s="43">
        <f>SUM(E41:E42)</f>
        <v>2</v>
      </c>
      <c r="F43" s="43">
        <f>SUM(F41:F42)</f>
        <v>0</v>
      </c>
      <c r="G43" s="43">
        <f>SUM(G41:G42)</f>
        <v>15</v>
      </c>
      <c r="H43" s="43"/>
      <c r="I43" s="43">
        <f>SUM(I41:I42)</f>
        <v>70</v>
      </c>
      <c r="J43" s="43">
        <f>SUM(J41:J42)</f>
        <v>17</v>
      </c>
      <c r="K43" s="23">
        <f>D43-E43+F43</f>
        <v>15</v>
      </c>
      <c r="L43" s="1">
        <f>IF(K43-G43=0,0,"chyba")</f>
        <v>0</v>
      </c>
      <c r="M43" s="15"/>
      <c r="N43" s="50">
        <f>J43/I43</f>
        <v>0.24285714285714285</v>
      </c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2"/>
      <c r="AJ43" s="52"/>
      <c r="AK43" s="52"/>
      <c r="AL43" s="52"/>
      <c r="AM43" s="52"/>
      <c r="AN43" s="52"/>
      <c r="AO43" s="52"/>
      <c r="AP43" s="52"/>
      <c r="AQ43" s="52"/>
      <c r="AR43" s="53"/>
      <c r="AS43" s="54"/>
    </row>
    <row r="44" spans="3:45" ht="12.75">
      <c r="C44" s="55"/>
      <c r="D44" s="56"/>
      <c r="E44" s="56"/>
      <c r="F44" s="57"/>
      <c r="G44" s="56"/>
      <c r="H44" s="58"/>
      <c r="I44" s="56"/>
      <c r="N44" s="59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54"/>
    </row>
    <row r="45" spans="1:44" s="24" customFormat="1" ht="12.75">
      <c r="A45" s="18">
        <v>57</v>
      </c>
      <c r="B45" s="18">
        <v>62</v>
      </c>
      <c r="C45" s="20">
        <v>7</v>
      </c>
      <c r="D45" s="20">
        <v>7</v>
      </c>
      <c r="E45" s="18">
        <v>1</v>
      </c>
      <c r="F45" s="18">
        <v>0</v>
      </c>
      <c r="G45" s="18">
        <v>6</v>
      </c>
      <c r="H45" s="22" t="s">
        <v>121</v>
      </c>
      <c r="I45" s="20">
        <f>IF(C45=1,60,IF(C45=4,90,IF(C45=5,90,IF(C45=6,30,IF(C45=7,70,IF(C45=8,140,IF(C45=9,130,140)))))))</f>
        <v>70</v>
      </c>
      <c r="J45" s="20">
        <f>MAX(D45,G45)</f>
        <v>7</v>
      </c>
      <c r="K45" s="23">
        <f>D45-E45+F45</f>
        <v>6</v>
      </c>
      <c r="L45" s="24">
        <f>IF(K45-G45=0,0,"chyba")</f>
        <v>0</v>
      </c>
      <c r="M45" s="15"/>
      <c r="N45" s="25">
        <f>J45/I45</f>
        <v>0.1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5" ht="12.75">
      <c r="A46" s="18"/>
      <c r="B46" s="18"/>
      <c r="C46" s="20"/>
      <c r="D46" s="43"/>
      <c r="E46" s="18"/>
      <c r="F46" s="18"/>
      <c r="G46" s="18"/>
      <c r="H46" s="44"/>
      <c r="I46" s="45"/>
      <c r="J46" s="20"/>
      <c r="K46" s="23"/>
      <c r="M46" s="15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7"/>
    </row>
    <row r="47" spans="1:45" ht="12.75">
      <c r="A47" s="43" t="s">
        <v>68</v>
      </c>
      <c r="B47" s="48"/>
      <c r="C47" s="49"/>
      <c r="D47" s="43">
        <f>SUM(D45:D46)</f>
        <v>7</v>
      </c>
      <c r="E47" s="43">
        <f>SUM(E45:E46)</f>
        <v>1</v>
      </c>
      <c r="F47" s="43">
        <f>SUM(F45:F46)</f>
        <v>0</v>
      </c>
      <c r="G47" s="43">
        <f>SUM(G45:G46)</f>
        <v>6</v>
      </c>
      <c r="H47" s="43"/>
      <c r="I47" s="43">
        <f>SUM(I45:I46)</f>
        <v>70</v>
      </c>
      <c r="J47" s="43">
        <f>SUM(J45:J46)</f>
        <v>7</v>
      </c>
      <c r="K47" s="23">
        <f>D47-E47+F47</f>
        <v>6</v>
      </c>
      <c r="L47" s="1">
        <f>IF(K47-G47=0,0,"chyba")</f>
        <v>0</v>
      </c>
      <c r="M47" s="15"/>
      <c r="N47" s="50">
        <f>J47/I47</f>
        <v>0.1</v>
      </c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2"/>
      <c r="AJ47" s="52"/>
      <c r="AK47" s="52"/>
      <c r="AL47" s="52"/>
      <c r="AM47" s="52"/>
      <c r="AN47" s="52"/>
      <c r="AO47" s="52"/>
      <c r="AP47" s="52"/>
      <c r="AQ47" s="52"/>
      <c r="AR47" s="53"/>
      <c r="AS47" s="54"/>
    </row>
    <row r="48" spans="3:45" ht="12.75">
      <c r="C48" s="55"/>
      <c r="D48" s="56"/>
      <c r="E48" s="56"/>
      <c r="F48" s="57"/>
      <c r="G48" s="56"/>
      <c r="H48" s="58"/>
      <c r="I48" s="56"/>
      <c r="N48" s="59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54"/>
    </row>
    <row r="49" spans="1:44" s="24" customFormat="1" ht="12.75">
      <c r="A49" s="18">
        <v>143</v>
      </c>
      <c r="B49" s="18">
        <v>4</v>
      </c>
      <c r="C49" s="20">
        <v>4</v>
      </c>
      <c r="D49" s="20">
        <v>15</v>
      </c>
      <c r="E49" s="18">
        <v>1</v>
      </c>
      <c r="F49" s="18">
        <v>2</v>
      </c>
      <c r="G49" s="18">
        <v>16</v>
      </c>
      <c r="H49" s="22" t="s">
        <v>144</v>
      </c>
      <c r="I49" s="20">
        <f>IF(C49=1,60,IF(C49=4,90,IF(C49=5,90,IF(C49=6,30,IF(C49=7,70,IF(C49=8,140,IF(C49=9,130,140)))))))</f>
        <v>90</v>
      </c>
      <c r="J49" s="20">
        <f>MAX(D49,G49)</f>
        <v>16</v>
      </c>
      <c r="K49" s="23">
        <f>D49-E49+F49</f>
        <v>16</v>
      </c>
      <c r="L49" s="24">
        <f>IF(K49-G49=0,0,"chyba")</f>
        <v>0</v>
      </c>
      <c r="M49" s="15"/>
      <c r="N49" s="25">
        <f>J49/I49</f>
        <v>0.17777777777777778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24" customFormat="1" ht="12.75">
      <c r="A50" s="18">
        <v>143</v>
      </c>
      <c r="B50" s="18">
        <v>5</v>
      </c>
      <c r="C50" s="20">
        <v>4</v>
      </c>
      <c r="D50" s="18">
        <v>16</v>
      </c>
      <c r="E50" s="18">
        <v>4</v>
      </c>
      <c r="F50" s="18">
        <v>0</v>
      </c>
      <c r="G50" s="18">
        <v>12</v>
      </c>
      <c r="H50" s="22" t="s">
        <v>145</v>
      </c>
      <c r="I50" s="20">
        <f>IF(C50=1,60,IF(C50=4,90,IF(C50=5,90,IF(C50=6,30,IF(C50=7,70,IF(C50=8,140,IF(C50=9,130,140)))))))</f>
        <v>90</v>
      </c>
      <c r="J50" s="20">
        <f>MAX(D50,G50)</f>
        <v>16</v>
      </c>
      <c r="K50" s="23">
        <f>D50-E50+F50</f>
        <v>12</v>
      </c>
      <c r="L50" s="24">
        <f>IF(K50-G50=0,0,"chyba")</f>
        <v>0</v>
      </c>
      <c r="M50" s="15"/>
      <c r="N50" s="25">
        <f>J50/I50</f>
        <v>0.17777777777777778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24" customFormat="1" ht="12.75">
      <c r="A51" s="18">
        <v>143</v>
      </c>
      <c r="B51" s="18">
        <v>2</v>
      </c>
      <c r="C51" s="20">
        <v>4</v>
      </c>
      <c r="D51" s="18">
        <v>12</v>
      </c>
      <c r="E51" s="18">
        <v>0</v>
      </c>
      <c r="F51" s="18">
        <v>0</v>
      </c>
      <c r="G51" s="18">
        <v>12</v>
      </c>
      <c r="H51" s="22" t="s">
        <v>146</v>
      </c>
      <c r="I51" s="20">
        <f>IF(C51=1,60,IF(C51=4,90,IF(C51=5,90,IF(C51=6,30,IF(C51=7,70,IF(C51=8,140,IF(C51=9,130,140)))))))</f>
        <v>90</v>
      </c>
      <c r="J51" s="20">
        <f>MAX(D51,G51)</f>
        <v>12</v>
      </c>
      <c r="K51" s="23">
        <f>D51-E51+F51</f>
        <v>12</v>
      </c>
      <c r="L51" s="24">
        <f>IF(K51-G51=0,0,"chyba")</f>
        <v>0</v>
      </c>
      <c r="M51" s="15"/>
      <c r="N51" s="25">
        <f>J51/I51</f>
        <v>0.13333333333333333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5" ht="12.75">
      <c r="A52" s="18"/>
      <c r="B52" s="18"/>
      <c r="C52" s="20"/>
      <c r="D52" s="43"/>
      <c r="E52" s="18"/>
      <c r="F52" s="18"/>
      <c r="G52" s="18"/>
      <c r="H52" s="44"/>
      <c r="I52" s="45"/>
      <c r="J52" s="20"/>
      <c r="K52" s="23"/>
      <c r="M52" s="15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7"/>
    </row>
    <row r="53" spans="1:45" ht="12.75">
      <c r="A53" s="43" t="s">
        <v>68</v>
      </c>
      <c r="B53" s="48"/>
      <c r="C53" s="49"/>
      <c r="D53" s="43">
        <f>SUM(D49:D52)</f>
        <v>43</v>
      </c>
      <c r="E53" s="43">
        <f>SUM(E49:E52)</f>
        <v>5</v>
      </c>
      <c r="F53" s="43">
        <f>SUM(F49:F52)</f>
        <v>2</v>
      </c>
      <c r="G53" s="43">
        <f>SUM(G49:G52)</f>
        <v>40</v>
      </c>
      <c r="H53" s="43"/>
      <c r="I53" s="43">
        <f>SUM(I49:I52)</f>
        <v>270</v>
      </c>
      <c r="J53" s="43">
        <f>SUM(J49:J52)</f>
        <v>44</v>
      </c>
      <c r="K53" s="23">
        <f>D53-E53+F53</f>
        <v>40</v>
      </c>
      <c r="L53" s="1">
        <f>IF(K53-G53=0,0,"chyba")</f>
        <v>0</v>
      </c>
      <c r="M53" s="15"/>
      <c r="N53" s="50">
        <f>J53/I53</f>
        <v>0.16296296296296298</v>
      </c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2"/>
      <c r="AJ53" s="52"/>
      <c r="AK53" s="52"/>
      <c r="AL53" s="52"/>
      <c r="AM53" s="52"/>
      <c r="AN53" s="52"/>
      <c r="AO53" s="52"/>
      <c r="AP53" s="52"/>
      <c r="AQ53" s="52"/>
      <c r="AR53" s="53"/>
      <c r="AS53" s="54"/>
    </row>
    <row r="54" spans="3:45" ht="12.75">
      <c r="C54" s="55"/>
      <c r="D54" s="56"/>
      <c r="E54" s="56"/>
      <c r="F54" s="57"/>
      <c r="G54" s="56"/>
      <c r="H54" s="58"/>
      <c r="I54" s="56"/>
      <c r="N54" s="59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54"/>
    </row>
    <row r="55" spans="1:44" s="24" customFormat="1" ht="12.75">
      <c r="A55" s="18">
        <v>174</v>
      </c>
      <c r="B55" s="18">
        <v>2</v>
      </c>
      <c r="C55" s="20">
        <v>5</v>
      </c>
      <c r="D55" s="20">
        <v>3</v>
      </c>
      <c r="E55" s="18">
        <v>0</v>
      </c>
      <c r="F55" s="18">
        <v>2</v>
      </c>
      <c r="G55" s="18">
        <v>5</v>
      </c>
      <c r="H55" s="22" t="s">
        <v>147</v>
      </c>
      <c r="I55" s="20">
        <f>IF(C55=1,60,IF(C55=4,90,IF(C55=5,90,IF(C55=6,30,IF(C55=7,70,IF(C55=8,140,IF(C55=9,130,140)))))))</f>
        <v>90</v>
      </c>
      <c r="J55" s="20">
        <f>MAX(D55,G55)</f>
        <v>5</v>
      </c>
      <c r="K55" s="23">
        <f>D55-E55+F55</f>
        <v>5</v>
      </c>
      <c r="L55" s="24">
        <f>IF(K55-G55=0,0,"chyba")</f>
        <v>0</v>
      </c>
      <c r="M55" s="15"/>
      <c r="N55" s="25">
        <f>J55/I55</f>
        <v>0.05555555555555555</v>
      </c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s="24" customFormat="1" ht="12.75">
      <c r="A56" s="18">
        <v>174</v>
      </c>
      <c r="B56" s="18">
        <v>4</v>
      </c>
      <c r="C56" s="20">
        <v>4</v>
      </c>
      <c r="D56" s="20">
        <v>9</v>
      </c>
      <c r="E56" s="18">
        <v>0</v>
      </c>
      <c r="F56" s="18">
        <v>2</v>
      </c>
      <c r="G56" s="18">
        <v>11</v>
      </c>
      <c r="H56" s="22" t="s">
        <v>148</v>
      </c>
      <c r="I56" s="20">
        <f>IF(C56=1,60,IF(C56=4,90,IF(C56=5,90,IF(C56=6,30,IF(C56=7,70,IF(C56=8,140,IF(C56=9,130,140)))))))</f>
        <v>90</v>
      </c>
      <c r="J56" s="20">
        <f>MAX(D56,G56)</f>
        <v>11</v>
      </c>
      <c r="K56" s="23">
        <f>D56-E56+F56</f>
        <v>11</v>
      </c>
      <c r="L56" s="24">
        <f>IF(K56-G56=0,0,"chyba")</f>
        <v>0</v>
      </c>
      <c r="M56" s="15"/>
      <c r="N56" s="25">
        <f>J56/I56</f>
        <v>0.12222222222222222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s="24" customFormat="1" ht="12.75">
      <c r="A57" s="18">
        <v>174</v>
      </c>
      <c r="B57" s="18">
        <v>6</v>
      </c>
      <c r="C57" s="20">
        <v>5</v>
      </c>
      <c r="D57" s="20">
        <v>21</v>
      </c>
      <c r="E57" s="18">
        <v>1</v>
      </c>
      <c r="F57" s="18">
        <v>0</v>
      </c>
      <c r="G57" s="18">
        <v>20</v>
      </c>
      <c r="H57" s="22" t="s">
        <v>149</v>
      </c>
      <c r="I57" s="20">
        <f>IF(C57=1,60,IF(C57=4,90,IF(C57=5,90,IF(C57=6,30,IF(C57=7,70,IF(C57=8,140,IF(C57=9,130,140)))))))</f>
        <v>90</v>
      </c>
      <c r="J57" s="20">
        <f>MAX(D57,G57)</f>
        <v>21</v>
      </c>
      <c r="K57" s="23">
        <f>D57-E57+F57</f>
        <v>20</v>
      </c>
      <c r="L57" s="24">
        <f>IF(K57-G57=0,0,"chyba")</f>
        <v>0</v>
      </c>
      <c r="M57" s="15"/>
      <c r="N57" s="25">
        <f>J57/I57</f>
        <v>0.23333333333333334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s="24" customFormat="1" ht="12.75">
      <c r="A58" s="18">
        <v>174</v>
      </c>
      <c r="B58" s="18">
        <v>5</v>
      </c>
      <c r="C58" s="20">
        <v>5</v>
      </c>
      <c r="D58" s="18">
        <v>6</v>
      </c>
      <c r="E58" s="18">
        <v>0</v>
      </c>
      <c r="F58" s="18">
        <v>3</v>
      </c>
      <c r="G58" s="18">
        <v>9</v>
      </c>
      <c r="H58" s="22" t="s">
        <v>150</v>
      </c>
      <c r="I58" s="20">
        <f>IF(C58=1,60,IF(C58=4,90,IF(C58=5,90,IF(C58=6,30,IF(C58=7,70,IF(C58=8,140,IF(C58=9,130,140)))))))</f>
        <v>90</v>
      </c>
      <c r="J58" s="20">
        <f>MAX(D58,G58)</f>
        <v>9</v>
      </c>
      <c r="K58" s="23">
        <f>D58-E58+F58</f>
        <v>9</v>
      </c>
      <c r="L58" s="24">
        <f>IF(K58-G58=0,0,"chyba")</f>
        <v>0</v>
      </c>
      <c r="M58" s="15"/>
      <c r="N58" s="25">
        <f>J58/I58</f>
        <v>0.1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s="24" customFormat="1" ht="12.75">
      <c r="A59" s="18">
        <v>174</v>
      </c>
      <c r="B59" s="18">
        <v>7</v>
      </c>
      <c r="C59" s="20">
        <v>5</v>
      </c>
      <c r="D59" s="18">
        <v>17</v>
      </c>
      <c r="E59" s="18">
        <v>4</v>
      </c>
      <c r="F59" s="18">
        <v>0</v>
      </c>
      <c r="G59" s="18">
        <v>13</v>
      </c>
      <c r="H59" s="22" t="s">
        <v>151</v>
      </c>
      <c r="I59" s="20">
        <f>IF(C59=1,60,IF(C59=4,90,IF(C59=5,90,IF(C59=6,30,IF(C59=7,70,IF(C59=8,140,IF(C59=9,130,140)))))))</f>
        <v>90</v>
      </c>
      <c r="J59" s="20">
        <f>MAX(D59,G59)</f>
        <v>17</v>
      </c>
      <c r="K59" s="23">
        <f>D59-E59+F59</f>
        <v>13</v>
      </c>
      <c r="L59" s="24">
        <f>IF(K59-G59=0,0,"chyba")</f>
        <v>0</v>
      </c>
      <c r="M59" s="15"/>
      <c r="N59" s="25">
        <f>J59/I59</f>
        <v>0.18888888888888888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s="24" customFormat="1" ht="12.75">
      <c r="A60" s="18">
        <v>174</v>
      </c>
      <c r="B60" s="18">
        <v>8</v>
      </c>
      <c r="C60" s="20">
        <v>4</v>
      </c>
      <c r="D60" s="18">
        <v>13</v>
      </c>
      <c r="E60" s="18">
        <v>2</v>
      </c>
      <c r="F60" s="18">
        <v>3</v>
      </c>
      <c r="G60" s="18">
        <v>14</v>
      </c>
      <c r="H60" s="22" t="s">
        <v>152</v>
      </c>
      <c r="I60" s="20">
        <f>IF(C60=1,60,IF(C60=4,90,IF(C60=5,90,IF(C60=6,30,IF(C60=7,70,IF(C60=8,140,IF(C60=9,130,140)))))))</f>
        <v>90</v>
      </c>
      <c r="J60" s="20">
        <f>MAX(D60,G60)</f>
        <v>14</v>
      </c>
      <c r="K60" s="23">
        <f>D60-E60+F60</f>
        <v>14</v>
      </c>
      <c r="L60" s="24">
        <f>IF(K60-G60=0,0,"chyba")</f>
        <v>0</v>
      </c>
      <c r="M60" s="15"/>
      <c r="N60" s="25">
        <f>J60/I60</f>
        <v>0.15555555555555556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5" ht="12.75">
      <c r="A61" s="18"/>
      <c r="B61" s="18"/>
      <c r="C61" s="20"/>
      <c r="D61" s="43"/>
      <c r="E61" s="18"/>
      <c r="F61" s="18"/>
      <c r="G61" s="18"/>
      <c r="H61" s="44"/>
      <c r="I61" s="45"/>
      <c r="J61" s="20"/>
      <c r="K61" s="23"/>
      <c r="M61" s="15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7"/>
    </row>
    <row r="62" spans="1:45" ht="12.75">
      <c r="A62" s="43" t="s">
        <v>68</v>
      </c>
      <c r="B62" s="48"/>
      <c r="C62" s="49"/>
      <c r="D62" s="43">
        <f>SUM(D55:D61)</f>
        <v>69</v>
      </c>
      <c r="E62" s="43">
        <f>SUM(E55:E61)</f>
        <v>7</v>
      </c>
      <c r="F62" s="43">
        <f>SUM(F55:F61)</f>
        <v>10</v>
      </c>
      <c r="G62" s="43">
        <f>SUM(G55:G61)</f>
        <v>72</v>
      </c>
      <c r="H62" s="43"/>
      <c r="I62" s="43">
        <f>SUM(I55:I61)</f>
        <v>540</v>
      </c>
      <c r="J62" s="43">
        <f>SUM(J55:J61)</f>
        <v>77</v>
      </c>
      <c r="K62" s="23">
        <f>D62-E62+F62</f>
        <v>72</v>
      </c>
      <c r="L62" s="1">
        <f>IF(K62-G62=0,0,"chyba")</f>
        <v>0</v>
      </c>
      <c r="M62" s="15"/>
      <c r="N62" s="50">
        <f>J62/I62</f>
        <v>0.1425925925925926</v>
      </c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2"/>
      <c r="AJ62" s="52"/>
      <c r="AK62" s="52"/>
      <c r="AL62" s="52"/>
      <c r="AM62" s="52"/>
      <c r="AN62" s="52"/>
      <c r="AO62" s="52"/>
      <c r="AP62" s="52"/>
      <c r="AQ62" s="52"/>
      <c r="AR62" s="53"/>
      <c r="AS62" s="54"/>
    </row>
    <row r="63" spans="3:45" ht="12.75">
      <c r="C63" s="55"/>
      <c r="D63" s="56"/>
      <c r="E63" s="56"/>
      <c r="F63" s="57"/>
      <c r="G63" s="56"/>
      <c r="H63" s="58"/>
      <c r="I63" s="56"/>
      <c r="N63" s="59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54"/>
    </row>
    <row r="64" spans="1:44" s="24" customFormat="1" ht="12.75">
      <c r="A64" s="18">
        <v>180</v>
      </c>
      <c r="B64" s="18">
        <v>4</v>
      </c>
      <c r="C64" s="20">
        <v>5</v>
      </c>
      <c r="D64" s="18">
        <v>20</v>
      </c>
      <c r="E64" s="18">
        <v>2</v>
      </c>
      <c r="F64" s="18">
        <v>2</v>
      </c>
      <c r="G64" s="18">
        <v>20</v>
      </c>
      <c r="H64" s="22" t="s">
        <v>153</v>
      </c>
      <c r="I64" s="20">
        <f>IF(C64=1,60,IF(C64=4,90,IF(C64=5,90,IF(C64=6,30,IF(C64=7,70,IF(C64=8,140,IF(C64=9,130,140)))))))</f>
        <v>90</v>
      </c>
      <c r="J64" s="20">
        <f>MAX(D64,G64)</f>
        <v>20</v>
      </c>
      <c r="K64" s="23">
        <f>D64-E64+F64</f>
        <v>20</v>
      </c>
      <c r="L64" s="24">
        <f>IF(K64-G64=0,0,"chyba")</f>
        <v>0</v>
      </c>
      <c r="M64" s="15"/>
      <c r="N64" s="25">
        <f>J64/I64</f>
        <v>0.2222222222222222</v>
      </c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s="24" customFormat="1" ht="12.75">
      <c r="A65" s="18">
        <v>180</v>
      </c>
      <c r="B65" s="18">
        <v>6</v>
      </c>
      <c r="C65" s="20">
        <v>4</v>
      </c>
      <c r="D65" s="18">
        <v>9</v>
      </c>
      <c r="E65" s="18">
        <v>3</v>
      </c>
      <c r="F65" s="18">
        <v>3</v>
      </c>
      <c r="G65" s="18">
        <v>9</v>
      </c>
      <c r="H65" s="22" t="s">
        <v>146</v>
      </c>
      <c r="I65" s="20">
        <f>IF(C65=1,60,IF(C65=4,90,IF(C65=5,90,IF(C65=6,30,IF(C65=7,70,IF(C65=8,140,IF(C65=9,130,140)))))))</f>
        <v>90</v>
      </c>
      <c r="J65" s="20">
        <f>MAX(D65,G65)</f>
        <v>9</v>
      </c>
      <c r="K65" s="23">
        <f>D65-E65+F65</f>
        <v>9</v>
      </c>
      <c r="L65" s="24">
        <f>IF(K65-G65=0,0,"chyba")</f>
        <v>0</v>
      </c>
      <c r="M65" s="15"/>
      <c r="N65" s="25">
        <f>J65/I65</f>
        <v>0.1</v>
      </c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5" ht="12.75">
      <c r="A66" s="18"/>
      <c r="B66" s="18"/>
      <c r="C66" s="20"/>
      <c r="D66" s="43"/>
      <c r="E66" s="18"/>
      <c r="F66" s="18"/>
      <c r="G66" s="18"/>
      <c r="H66" s="44"/>
      <c r="I66" s="45"/>
      <c r="J66" s="20"/>
      <c r="K66" s="23"/>
      <c r="M66" s="15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7"/>
    </row>
    <row r="67" spans="1:45" ht="12.75">
      <c r="A67" s="43" t="s">
        <v>68</v>
      </c>
      <c r="B67" s="48"/>
      <c r="C67" s="49"/>
      <c r="D67" s="43">
        <f>SUM(D64:D66)</f>
        <v>29</v>
      </c>
      <c r="E67" s="43">
        <f>SUM(E64:E66)</f>
        <v>5</v>
      </c>
      <c r="F67" s="43">
        <f>SUM(F64:F66)</f>
        <v>5</v>
      </c>
      <c r="G67" s="43">
        <f>SUM(G64:G66)</f>
        <v>29</v>
      </c>
      <c r="H67" s="43"/>
      <c r="I67" s="43">
        <f>SUM(I64:I66)</f>
        <v>180</v>
      </c>
      <c r="J67" s="43">
        <f>SUM(J64:J66)</f>
        <v>29</v>
      </c>
      <c r="K67" s="23">
        <f>D67-E67+F67</f>
        <v>29</v>
      </c>
      <c r="L67" s="1">
        <f>IF(K67-G67=0,0,"chyba")</f>
        <v>0</v>
      </c>
      <c r="M67" s="15"/>
      <c r="N67" s="50">
        <f>J67/I67</f>
        <v>0.16111111111111112</v>
      </c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2"/>
      <c r="AJ67" s="52"/>
      <c r="AK67" s="52"/>
      <c r="AL67" s="52"/>
      <c r="AM67" s="52"/>
      <c r="AN67" s="52"/>
      <c r="AO67" s="52"/>
      <c r="AP67" s="52"/>
      <c r="AQ67" s="52"/>
      <c r="AR67" s="53"/>
      <c r="AS67" s="54"/>
    </row>
    <row r="68" spans="3:45" ht="12.75">
      <c r="C68" s="55"/>
      <c r="D68" s="56"/>
      <c r="E68" s="56"/>
      <c r="F68" s="57"/>
      <c r="G68" s="56"/>
      <c r="H68" s="58"/>
      <c r="I68" s="56"/>
      <c r="N68" s="59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54"/>
    </row>
    <row r="69" spans="3:45" ht="12.75">
      <c r="C69" s="56"/>
      <c r="D69" s="56"/>
      <c r="E69" s="56"/>
      <c r="F69" s="56"/>
      <c r="G69" s="56"/>
      <c r="H69" s="60"/>
      <c r="I69" s="56"/>
      <c r="N69" s="61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</row>
    <row r="70" spans="3:45" ht="12.75">
      <c r="C70" s="56"/>
      <c r="D70" s="56"/>
      <c r="E70" s="56"/>
      <c r="F70" s="56"/>
      <c r="G70" s="56"/>
      <c r="H70" s="60"/>
      <c r="I70" s="56"/>
      <c r="N70" s="61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</row>
    <row r="71" spans="3:9" ht="12.75">
      <c r="C71" s="56"/>
      <c r="D71" s="56"/>
      <c r="E71" s="56"/>
      <c r="F71" s="56"/>
      <c r="G71" s="56"/>
      <c r="H71" s="60"/>
      <c r="I71" s="56"/>
    </row>
    <row r="72" spans="3:9" ht="12.75">
      <c r="C72" s="56"/>
      <c r="D72" s="56"/>
      <c r="E72" s="56"/>
      <c r="F72" s="56"/>
      <c r="G72" s="56"/>
      <c r="H72" s="60"/>
      <c r="I72" s="56"/>
    </row>
    <row r="73" spans="3:9" ht="12.75">
      <c r="C73" s="56"/>
      <c r="E73" s="56"/>
      <c r="F73" s="56"/>
      <c r="G73" s="56"/>
      <c r="H73" s="57"/>
      <c r="I73" s="56"/>
    </row>
    <row r="74" ht="12.75">
      <c r="H74" s="62"/>
    </row>
  </sheetData>
  <sheetProtection selectLockedCells="1" selectUnlockedCells="1"/>
  <conditionalFormatting sqref="O9:AH68">
    <cfRule type="expression" priority="1" dxfId="0" stopIfTrue="1">
      <formula>($J9/$I9)&gt;=O$8</formula>
    </cfRule>
  </conditionalFormatting>
  <conditionalFormatting sqref="AI9:AR68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  Chourová</cp:lastModifiedBy>
  <dcterms:modified xsi:type="dcterms:W3CDTF">2016-11-07T20:17:00Z</dcterms:modified>
  <cp:category/>
  <cp:version/>
  <cp:contentType/>
  <cp:contentStatus/>
  <cp:revision>83</cp:revision>
</cp:coreProperties>
</file>