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ZC'!$A$8:$L$23</definedName>
    <definedName name="_xlnm._FilterDatabase" localSheetId="1">'linkové ZC'!$A$8:$L$65</definedName>
    <definedName name="_xlnm._FilterDatabase_1">'časové ZC'!$A$8:$L$23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<sst xmlns="http://schemas.openxmlformats.org/spreadsheetml/2006/main" count="403" uniqueCount="335">
  <si>
    <t xml:space="preserve">PROFIL: </t>
  </si>
  <si>
    <t>Horčičkova</t>
  </si>
  <si>
    <t>DRUH:</t>
  </si>
  <si>
    <t>Bus</t>
  </si>
  <si>
    <t>SMĚR:</t>
  </si>
  <si>
    <t>z centra</t>
  </si>
  <si>
    <t xml:space="preserve">Linky : </t>
  </si>
  <si>
    <t>125, 154, 175, 183, 213, 226, 227, 240, 381, 382, 383, 387</t>
  </si>
  <si>
    <t xml:space="preserve"> </t>
  </si>
  <si>
    <t>DATUM:</t>
  </si>
  <si>
    <t>OBDOBÍ:</t>
  </si>
  <si>
    <t>14:00 – 20:00</t>
  </si>
  <si>
    <r>
      <t xml:space="preserve">Typ vozů: </t>
    </r>
    <r>
      <rPr>
        <sz val="11"/>
        <rFont val="Arial CE"/>
        <family val="2"/>
      </rPr>
      <t>1 - stadardní vůz, 4 – kloubový vůz</t>
    </r>
  </si>
  <si>
    <t>Jméno sčítače: Martin Chour</t>
  </si>
  <si>
    <t>4 – kloubový vůz, příměstské provedení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</si>
  <si>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</si>
  <si>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</si>
  <si>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</si>
  <si>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</si>
  <si>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</si>
  <si>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</si>
  <si>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</si>
  <si>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</si>
  <si>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</si>
  <si>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</si>
  <si>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</si>
  <si>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13:27/13:26</t>
  </si>
  <si>
    <t>13:28/13:28</t>
  </si>
  <si>
    <t>13:29/13:29</t>
  </si>
  <si>
    <t>13:34/13:34</t>
  </si>
  <si>
    <t>13:38/13:38</t>
  </si>
  <si>
    <t>13:39/13:39</t>
  </si>
  <si>
    <t>13:40/13:36</t>
  </si>
  <si>
    <t>13:42/13:41</t>
  </si>
  <si>
    <t>13:44/13:44</t>
  </si>
  <si>
    <t>13:45/13:41</t>
  </si>
  <si>
    <t>13:47/13:47</t>
  </si>
  <si>
    <t>13:48/13:48</t>
  </si>
  <si>
    <t>13:52/13:49</t>
  </si>
  <si>
    <t>13:54/13:54</t>
  </si>
  <si>
    <t>13:54/13:53</t>
  </si>
  <si>
    <t>13:55/13:54</t>
  </si>
  <si>
    <t>13:56/13:56</t>
  </si>
  <si>
    <t>13:59/13:59</t>
  </si>
  <si>
    <t>13:59/13:58</t>
  </si>
  <si>
    <t>13:59/13:56</t>
  </si>
  <si>
    <t>14:02/14:01</t>
  </si>
  <si>
    <t>14:04/14:04</t>
  </si>
  <si>
    <t>14:10/14:09</t>
  </si>
  <si>
    <t>14:10/14:10</t>
  </si>
  <si>
    <t>14:12/14:09</t>
  </si>
  <si>
    <t>14:14/14:14</t>
  </si>
  <si>
    <t>14:16/14:16</t>
  </si>
  <si>
    <t>14:18/14:18</t>
  </si>
  <si>
    <t>14:18/14:16</t>
  </si>
  <si>
    <t>14:20/14:19</t>
  </si>
  <si>
    <t>14:23/14:23</t>
  </si>
  <si>
    <t>14:26/14:26</t>
  </si>
  <si>
    <t>14:26/14:24</t>
  </si>
  <si>
    <t>14:28/14:28</t>
  </si>
  <si>
    <t>14:31/14:31</t>
  </si>
  <si>
    <t>:</t>
  </si>
  <si>
    <t>14:33/14:31</t>
  </si>
  <si>
    <t>14:34/14:34</t>
  </si>
  <si>
    <t>14:36/14:36</t>
  </si>
  <si>
    <t>14:38/14:38</t>
  </si>
  <si>
    <t>14:39/14:39</t>
  </si>
  <si>
    <t>14:40/14:39</t>
  </si>
  <si>
    <t>14:43/14:43</t>
  </si>
  <si>
    <t>14:43/14:42</t>
  </si>
  <si>
    <t>14:47/14:46</t>
  </si>
  <si>
    <t>14:48/14:48</t>
  </si>
  <si>
    <t>14:50/14:50</t>
  </si>
  <si>
    <t>14:51/14:51</t>
  </si>
  <si>
    <t>14:52/14:51</t>
  </si>
  <si>
    <t>14:52/14:50</t>
  </si>
  <si>
    <t>14:54/14:54</t>
  </si>
  <si>
    <t>14:57/14:57</t>
  </si>
  <si>
    <t>14:58/14:58</t>
  </si>
  <si>
    <t>15:01/15:01</t>
  </si>
  <si>
    <t>15:02/15:02</t>
  </si>
  <si>
    <t>15:03/14:56</t>
  </si>
  <si>
    <t>15:07/15:05</t>
  </si>
  <si>
    <t>15:06/15:06</t>
  </si>
  <si>
    <t>15:08/15:06</t>
  </si>
  <si>
    <t>15:09/15:09</t>
  </si>
  <si>
    <t>15:10/15:09</t>
  </si>
  <si>
    <t>15:12/15:12</t>
  </si>
  <si>
    <t>15:13/15:13</t>
  </si>
  <si>
    <t>15:14/15:13</t>
  </si>
  <si>
    <t>14:18/15:17</t>
  </si>
  <si>
    <t>15:18/15:16</t>
  </si>
  <si>
    <t>15:20/15:17</t>
  </si>
  <si>
    <t>15:21/15:21</t>
  </si>
  <si>
    <t>15:23/15:20</t>
  </si>
  <si>
    <t>15:24/15:24</t>
  </si>
  <si>
    <t>15:25/15:25</t>
  </si>
  <si>
    <t>15:28/15:28</t>
  </si>
  <si>
    <t>15:28/15:27</t>
  </si>
  <si>
    <t>15:30/15:28</t>
  </si>
  <si>
    <t>15:31/15:21</t>
  </si>
  <si>
    <t>15:32/15:31</t>
  </si>
  <si>
    <t>15:33/15:32</t>
  </si>
  <si>
    <t>15:36/15:26</t>
  </si>
  <si>
    <t>15:37/15:36</t>
  </si>
  <si>
    <t>15:39/15:36</t>
  </si>
  <si>
    <t>15:39/15:39</t>
  </si>
  <si>
    <t>15:39/15:34</t>
  </si>
  <si>
    <t>15:41/15:39</t>
  </si>
  <si>
    <t>15:43/15:43</t>
  </si>
  <si>
    <t>15:43/15:39</t>
  </si>
  <si>
    <t>14:43/15:42</t>
  </si>
  <si>
    <t>15:47/15:46</t>
  </si>
  <si>
    <t>15:49/15:47</t>
  </si>
  <si>
    <t>15:53/15:47</t>
  </si>
  <si>
    <t>15:53/15:51</t>
  </si>
  <si>
    <t>15:55/15:55</t>
  </si>
  <si>
    <t>15:55/15:50</t>
  </si>
  <si>
    <t>15:56/15:51</t>
  </si>
  <si>
    <t>15:56/15:54</t>
  </si>
  <si>
    <t>15:58/15:54</t>
  </si>
  <si>
    <t>15:58/15:58</t>
  </si>
  <si>
    <t>15:59/15:58</t>
  </si>
  <si>
    <t>16:01/16:01</t>
  </si>
  <si>
    <t>16:01/15:56</t>
  </si>
  <si>
    <t>16:01/15:57</t>
  </si>
  <si>
    <t>16:04/16:02</t>
  </si>
  <si>
    <t>16:05/16:04</t>
  </si>
  <si>
    <t>16:07/16:06</t>
  </si>
  <si>
    <t>16:08/16:06</t>
  </si>
  <si>
    <t>16:09/16:09</t>
  </si>
  <si>
    <t>16:10/16:09</t>
  </si>
  <si>
    <t>16:13/16:13</t>
  </si>
  <si>
    <t>16:14/16:13</t>
  </si>
  <si>
    <t>16:17/16:16</t>
  </si>
  <si>
    <t>16:17/16:17</t>
  </si>
  <si>
    <t>16:18/16:17</t>
  </si>
  <si>
    <t>16:18/16:10</t>
  </si>
  <si>
    <t>16:22/16:16</t>
  </si>
  <si>
    <t>16:22/16:21</t>
  </si>
  <si>
    <t>16:22/16:22</t>
  </si>
  <si>
    <t>16:24/16:24</t>
  </si>
  <si>
    <t>16:26/16:21</t>
  </si>
  <si>
    <t>16:28/16:28</t>
  </si>
  <si>
    <t>16:29/16:26</t>
  </si>
  <si>
    <t>16:32/16:32</t>
  </si>
  <si>
    <t>16:32/16:28</t>
  </si>
  <si>
    <t>16:33/16:31</t>
  </si>
  <si>
    <t>16:33/16:32</t>
  </si>
  <si>
    <t>16:34/16:34</t>
  </si>
  <si>
    <t>16:39/16:36</t>
  </si>
  <si>
    <t>16:40/16:39</t>
  </si>
  <si>
    <t>16:40/16:36</t>
  </si>
  <si>
    <t>16:40/16:40</t>
  </si>
  <si>
    <t>16:41/16:40</t>
  </si>
  <si>
    <t>16:43/16:43</t>
  </si>
  <si>
    <t>16:47/16:46</t>
  </si>
  <si>
    <t>16:49/16:47</t>
  </si>
  <si>
    <t>16:50/16:46</t>
  </si>
  <si>
    <t>16:54/16:52</t>
  </si>
  <si>
    <t>16:54/16:51</t>
  </si>
  <si>
    <t>16:55/16:54</t>
  </si>
  <si>
    <t>16:56/16:56</t>
  </si>
  <si>
    <t>16:58/16:56</t>
  </si>
  <si>
    <t>16:58/16:58</t>
  </si>
  <si>
    <t>16:59/16:54</t>
  </si>
  <si>
    <t>17:02/16:58</t>
  </si>
  <si>
    <t>17:03/16:58</t>
  </si>
  <si>
    <t>17:05/17:02</t>
  </si>
  <si>
    <t>17:07/17:06</t>
  </si>
  <si>
    <t>17:09/17:06</t>
  </si>
  <si>
    <t>17:09/17:04</t>
  </si>
  <si>
    <t>17:10/17:06</t>
  </si>
  <si>
    <t>17:10/17:02</t>
  </si>
  <si>
    <t>17:12/17:09</t>
  </si>
  <si>
    <t>17:13/17:13</t>
  </si>
  <si>
    <t>17:14/17:10</t>
  </si>
  <si>
    <t>17:15/17:09</t>
  </si>
  <si>
    <t>17:17/17:16</t>
  </si>
  <si>
    <t>17:18/17:17</t>
  </si>
  <si>
    <t>17:19/17:17</t>
  </si>
  <si>
    <t>17:24/17:24</t>
  </si>
  <si>
    <t>17:25/17:16</t>
  </si>
  <si>
    <t>17:26/17:22</t>
  </si>
  <si>
    <t>17:26/17:21</t>
  </si>
  <si>
    <t>17:27/17:26</t>
  </si>
  <si>
    <t>17:27/17:21</t>
  </si>
  <si>
    <t>17:28/17:28</t>
  </si>
  <si>
    <t>17:29/17:28</t>
  </si>
  <si>
    <t>17:30/17:26</t>
  </si>
  <si>
    <t>17:32/17:24</t>
  </si>
  <si>
    <t>17:33/17:32</t>
  </si>
  <si>
    <t>17:34/17:34</t>
  </si>
  <si>
    <t>17:35/17:32</t>
  </si>
  <si>
    <t>17:36/17:36</t>
  </si>
  <si>
    <t>17:39/17:39</t>
  </si>
  <si>
    <t>17:39/17:36</t>
  </si>
  <si>
    <t>17:40/17:39</t>
  </si>
  <si>
    <t>17:44/17:44</t>
  </si>
  <si>
    <t>17:46/17:40</t>
  </si>
  <si>
    <t>17:46/17:46</t>
  </si>
  <si>
    <t>17:47/17:46</t>
  </si>
  <si>
    <t>17:48/17:47</t>
  </si>
  <si>
    <t>17:49/17:47</t>
  </si>
  <si>
    <t>17:49/17:43</t>
  </si>
  <si>
    <t>17:51/17:51</t>
  </si>
  <si>
    <t>17:52/17:51</t>
  </si>
  <si>
    <t>17:54/17:54</t>
  </si>
  <si>
    <t>17:55/17:52</t>
  </si>
  <si>
    <t>17:56/17:54</t>
  </si>
  <si>
    <t>17:56/17:56</t>
  </si>
  <si>
    <t>17:58/17:58</t>
  </si>
  <si>
    <t>18:02/17:58</t>
  </si>
  <si>
    <t>18:02/18:02</t>
  </si>
  <si>
    <t>18:03/18:02</t>
  </si>
  <si>
    <t>18:05/18:05</t>
  </si>
  <si>
    <t>18:07/17:56</t>
  </si>
  <si>
    <t>18:07/18:06</t>
  </si>
  <si>
    <t>18:08/18:04</t>
  </si>
  <si>
    <t>18:08/18:06</t>
  </si>
  <si>
    <t>18:09/18:09</t>
  </si>
  <si>
    <t>18:10/18:10</t>
  </si>
  <si>
    <t>18:10/18:09</t>
  </si>
  <si>
    <t>18:13/18:13</t>
  </si>
  <si>
    <t>18:17/18:17</t>
  </si>
  <si>
    <t>18:18/18:16</t>
  </si>
  <si>
    <t>18:20/18:16</t>
  </si>
  <si>
    <t>18:23/18:21</t>
  </si>
  <si>
    <t>18:24/18:24</t>
  </si>
  <si>
    <t>18:25/18:21</t>
  </si>
  <si>
    <t>18:26/18:24</t>
  </si>
  <si>
    <t>18:27/18:27</t>
  </si>
  <si>
    <t>18:28/18:22</t>
  </si>
  <si>
    <t>18:30/18:28</t>
  </si>
  <si>
    <t>18:32/18:31</t>
  </si>
  <si>
    <t>18:32/18:28</t>
  </si>
  <si>
    <t>18:33/18:32</t>
  </si>
  <si>
    <t>18:36/18:36</t>
  </si>
  <si>
    <t>18:36/18:33</t>
  </si>
  <si>
    <t>18:37/18:26</t>
  </si>
  <si>
    <t>18:37/18:36</t>
  </si>
  <si>
    <t>18:38/18:36</t>
  </si>
  <si>
    <t>18:39/18:38</t>
  </si>
  <si>
    <t>18:39/18:39</t>
  </si>
  <si>
    <t>18:39/18:36</t>
  </si>
  <si>
    <t>18:40/18:39</t>
  </si>
  <si>
    <t>18:43/18:43</t>
  </si>
  <si>
    <t>18:44/18:43</t>
  </si>
  <si>
    <t>18:47/18:46</t>
  </si>
  <si>
    <t>18:49/18:44</t>
  </si>
  <si>
    <t>18:49/18:47</t>
  </si>
  <si>
    <t>18:51/18:50</t>
  </si>
  <si>
    <t>18:53/18:51</t>
  </si>
  <si>
    <t>18:54/18:54</t>
  </si>
  <si>
    <t>18:56/18:54</t>
  </si>
  <si>
    <t>18:57/18:51</t>
  </si>
  <si>
    <t>18:57/18:56</t>
  </si>
  <si>
    <t>18:57/18:53</t>
  </si>
  <si>
    <t>18:59/18:56</t>
  </si>
  <si>
    <t>18:59/18:59</t>
  </si>
  <si>
    <t>19:04/19:02</t>
  </si>
  <si>
    <t>19:05/19:03</t>
  </si>
  <si>
    <t>19:05/19:02</t>
  </si>
  <si>
    <t>19:09/19:08</t>
  </si>
  <si>
    <t>19:09/19:06</t>
  </si>
  <si>
    <t>19:10/19:10</t>
  </si>
  <si>
    <t>19:10/19:08</t>
  </si>
  <si>
    <t>19:11/19:11</t>
  </si>
  <si>
    <t>19:12/19:09</t>
  </si>
  <si>
    <t>19:18/19:16</t>
  </si>
  <si>
    <t>19:19/19:13</t>
  </si>
  <si>
    <t>19:20/19:18</t>
  </si>
  <si>
    <t>19:22/19:19</t>
  </si>
  <si>
    <t>19:25/19:23</t>
  </si>
  <si>
    <t>19:26/19:26</t>
  </si>
  <si>
    <t>19:23/19:15</t>
  </si>
  <si>
    <t>19:27/19:23</t>
  </si>
  <si>
    <t>19:28/19:28</t>
  </si>
  <si>
    <t>19:30/19:29</t>
  </si>
  <si>
    <t>19:31/19:31</t>
  </si>
  <si>
    <t>19:34/19:34</t>
  </si>
  <si>
    <t>19:36/19:36</t>
  </si>
  <si>
    <t>19:37/19:37</t>
  </si>
  <si>
    <t>19:37/19:31</t>
  </si>
  <si>
    <t>19:40/19:39</t>
  </si>
  <si>
    <t>19:41/19:39</t>
  </si>
  <si>
    <t>19:44/19:43</t>
  </si>
  <si>
    <t>19:48/19:46</t>
  </si>
  <si>
    <t>19:48/19:47</t>
  </si>
  <si>
    <t>19:50/19:49</t>
  </si>
  <si>
    <t>19:53/19:53</t>
  </si>
  <si>
    <t>19:54/19:53</t>
  </si>
  <si>
    <t>19:55/19:51</t>
  </si>
  <si>
    <t>suma</t>
  </si>
  <si>
    <t>VOZOVNA STŘEŠOVICE</t>
  </si>
  <si>
    <t>T r a m, B u s</t>
  </si>
  <si>
    <t>1, 18, 25, 56, 57, 143, 174, 180</t>
  </si>
  <si>
    <t>pátek 24. května 2013</t>
  </si>
  <si>
    <t>04:30 - 06:00</t>
  </si>
  <si>
    <t xml:space="preserve">POČASÍ: 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</si>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</sst>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%"/>
    <numFmt numFmtId="168" formatCode="D/M/YYYY"/>
    <numFmt numFmtId="169" formatCode="0.00"/>
    <numFmt numFmtId="170" formatCode="HH:MM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7" fillId="0" borderId="4" xfId="20" applyFont="1" applyFill="1" applyBorder="1" applyAlignment="1">
      <alignment horizontal="center"/>
      <protection/>
    </xf>
    <xf numFmtId="170" fontId="7" fillId="0" borderId="4" xfId="20" applyNumberFormat="1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9" fontId="2" fillId="0" borderId="0" xfId="20" applyNumberFormat="1" applyFont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3" borderId="8" xfId="20" applyNumberFormat="1" applyFont="1" applyFill="1" applyBorder="1">
      <alignment/>
      <protection/>
    </xf>
    <xf numFmtId="167" fontId="5" fillId="3" borderId="9" xfId="20" applyNumberFormat="1" applyFont="1" applyFill="1" applyBorder="1">
      <alignment/>
      <protection/>
    </xf>
    <xf numFmtId="164" fontId="1" fillId="0" borderId="4" xfId="20" applyFont="1" applyBorder="1" applyAlignment="1">
      <alignment horizontal="center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3" borderId="11" xfId="20" applyNumberFormat="1" applyFont="1" applyFill="1" applyBorder="1">
      <alignment/>
      <protection/>
    </xf>
    <xf numFmtId="167" fontId="5" fillId="3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11"/>
  <sheetViews>
    <sheetView showGridLines="0" tabSelected="1" workbookViewId="0" topLeftCell="A265">
      <selection activeCell="Y300" sqref="Y300"/>
    </sheetView>
  </sheetViews>
  <sheetFormatPr defaultColWidth="9.140625" defaultRowHeight="12.75"/>
  <cols>
    <col min="1" max="1" width="6.28125" style="1" customWidth="1"/>
    <col min="2" max="2" width="0" style="1" hidden="1" customWidth="1"/>
    <col min="3" max="3" width="6.8515625" style="1" customWidth="1"/>
    <col min="4" max="4" width="8.28125" style="1" customWidth="1"/>
    <col min="5" max="7" width="0" style="1" hidden="1" customWidth="1"/>
    <col min="8" max="8" width="16.14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9" ht="12.75">
      <c r="A4" s="7" t="s">
        <v>9</v>
      </c>
      <c r="C4" s="8">
        <v>42873</v>
      </c>
      <c r="D4" s="8"/>
      <c r="H4" s="6" t="s">
        <v>10</v>
      </c>
      <c r="I4" s="1" t="s">
        <v>11</v>
      </c>
    </row>
    <row r="6" spans="1:10" ht="12.75">
      <c r="A6" s="9" t="s">
        <v>12</v>
      </c>
      <c r="J6" s="2" t="s">
        <v>13</v>
      </c>
    </row>
    <row r="7" ht="12.75">
      <c r="B7" s="1" t="s">
        <v>14</v>
      </c>
    </row>
    <row r="8" spans="1:44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377</v>
      </c>
      <c r="B9" s="18"/>
      <c r="C9" s="18">
        <v>1</v>
      </c>
      <c r="D9" s="18">
        <v>3</v>
      </c>
      <c r="E9" s="18"/>
      <c r="F9" s="18"/>
      <c r="G9" s="18"/>
      <c r="H9" s="19" t="s">
        <v>26</v>
      </c>
      <c r="I9" s="20">
        <f>IF(C9=1,60,IF(C9=4,90,IF(C9=5,90,IF(C9=6,30,IF(C9=7,70,IF(C9=8,140,IF(C9=9,130,140)))))))</f>
        <v>60</v>
      </c>
      <c r="J9" s="18">
        <v>3</v>
      </c>
      <c r="K9" s="21">
        <f>D9-E9+F9</f>
        <v>3</v>
      </c>
      <c r="L9" s="22" t="str">
        <f>IF(K9-G9=0,0,"chyba")</f>
        <v>chyba</v>
      </c>
      <c r="M9" s="15"/>
      <c r="N9" s="23">
        <f>J9/I9</f>
        <v>0.05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ht="12.75">
      <c r="A10" s="18">
        <v>136</v>
      </c>
      <c r="B10" s="18"/>
      <c r="C10" s="18">
        <v>4</v>
      </c>
      <c r="D10" s="18">
        <v>46</v>
      </c>
      <c r="E10" s="18"/>
      <c r="F10" s="18"/>
      <c r="G10" s="18"/>
      <c r="H10" s="19" t="s">
        <v>27</v>
      </c>
      <c r="I10" s="20">
        <f>IF(C10=1,60,IF(C10=4,90,IF(C10=5,90,IF(C10=6,30,IF(C10=7,70,IF(C10=8,140,IF(C10=9,130,140)))))))</f>
        <v>90</v>
      </c>
      <c r="J10" s="18">
        <v>46</v>
      </c>
      <c r="K10" s="21">
        <f>D10-E10+F10</f>
        <v>46</v>
      </c>
      <c r="L10" s="22" t="str">
        <f>IF(K10-G10=0,0,"chyba")</f>
        <v>chyba</v>
      </c>
      <c r="M10" s="15"/>
      <c r="N10" s="23">
        <f>J10/I10</f>
        <v>0.5111111111111111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ht="12.75">
      <c r="A11" s="18">
        <v>195</v>
      </c>
      <c r="B11" s="18"/>
      <c r="C11" s="18">
        <v>4</v>
      </c>
      <c r="D11" s="18">
        <v>23</v>
      </c>
      <c r="E11" s="18"/>
      <c r="F11" s="18"/>
      <c r="G11" s="18"/>
      <c r="H11" s="19" t="s">
        <v>28</v>
      </c>
      <c r="I11" s="20">
        <f>IF(C11=1,60,IF(C11=4,90,IF(C11=5,90,IF(C11=6,30,IF(C11=7,70,IF(C11=8,140,IF(C11=9,130,140)))))))</f>
        <v>90</v>
      </c>
      <c r="J11" s="18">
        <v>23</v>
      </c>
      <c r="K11" s="21">
        <f>D11-E11+F11</f>
        <v>23</v>
      </c>
      <c r="L11" s="22" t="str">
        <f>IF(K11-G11=0,0,"chyba")</f>
        <v>chyba</v>
      </c>
      <c r="M11" s="15"/>
      <c r="N11" s="23">
        <f>J11/I11</f>
        <v>0.25555555555555554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ht="12.75">
      <c r="A12" s="18">
        <v>201</v>
      </c>
      <c r="B12" s="18"/>
      <c r="C12" s="18">
        <v>1</v>
      </c>
      <c r="D12" s="18">
        <v>23</v>
      </c>
      <c r="E12" s="18"/>
      <c r="F12" s="18"/>
      <c r="G12" s="18"/>
      <c r="H12" s="19" t="s">
        <v>28</v>
      </c>
      <c r="I12" s="20">
        <f>IF(C12=1,60,IF(C12=4,90,IF(C12=5,90,IF(C12=6,30,IF(C12=7,70,IF(C12=8,140,IF(C12=9,130,140)))))))</f>
        <v>60</v>
      </c>
      <c r="J12" s="18">
        <v>23</v>
      </c>
      <c r="K12" s="21">
        <f>D12-E12+F12</f>
        <v>23</v>
      </c>
      <c r="L12" s="22" t="str">
        <f>IF(K12-G12=0,0,"chyba")</f>
        <v>chyba</v>
      </c>
      <c r="M12" s="15"/>
      <c r="N12" s="23">
        <f>J12/I12</f>
        <v>0.38333333333333336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ht="12.75">
      <c r="A13" s="18">
        <v>140</v>
      </c>
      <c r="B13" s="18"/>
      <c r="C13" s="18">
        <v>4</v>
      </c>
      <c r="D13" s="18">
        <v>21</v>
      </c>
      <c r="E13" s="18"/>
      <c r="F13" s="18"/>
      <c r="G13" s="18"/>
      <c r="H13" s="19" t="s">
        <v>29</v>
      </c>
      <c r="I13" s="20">
        <f>IF(C13=1,60,IF(C13=4,90,IF(C13=5,90,IF(C13=6,30,IF(C13=7,70,IF(C13=8,140,IF(C13=9,130,140)))))))</f>
        <v>90</v>
      </c>
      <c r="J13" s="18">
        <v>21</v>
      </c>
      <c r="K13" s="21">
        <f>D13-E13+F13</f>
        <v>21</v>
      </c>
      <c r="L13" s="22" t="str">
        <f>IF(K13-G13=0,0,"chyba")</f>
        <v>chyba</v>
      </c>
      <c r="M13" s="15"/>
      <c r="N13" s="23">
        <f>J13/I13</f>
        <v>0.23333333333333334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ht="12.75">
      <c r="A14" s="18">
        <v>136</v>
      </c>
      <c r="B14" s="18"/>
      <c r="C14" s="18">
        <v>4</v>
      </c>
      <c r="D14" s="18">
        <v>47</v>
      </c>
      <c r="E14" s="18"/>
      <c r="F14" s="18"/>
      <c r="G14" s="18"/>
      <c r="H14" s="19" t="s">
        <v>30</v>
      </c>
      <c r="I14" s="20">
        <f>IF(C14=1,60,IF(C14=4,90,IF(C14=5,90,IF(C14=6,30,IF(C14=7,70,IF(C14=8,140,IF(C14=9,130,140)))))))</f>
        <v>90</v>
      </c>
      <c r="J14" s="18">
        <v>47</v>
      </c>
      <c r="K14" s="21"/>
      <c r="L14" s="22"/>
      <c r="M14" s="15"/>
      <c r="N14" s="23">
        <f>J14/I14</f>
        <v>0.5222222222222223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ht="12.75">
      <c r="A15" s="18">
        <v>201</v>
      </c>
      <c r="B15" s="18"/>
      <c r="C15" s="18">
        <v>1</v>
      </c>
      <c r="D15" s="18">
        <v>27</v>
      </c>
      <c r="E15" s="18"/>
      <c r="F15" s="18"/>
      <c r="G15" s="18"/>
      <c r="H15" s="19" t="s">
        <v>31</v>
      </c>
      <c r="I15" s="20">
        <f>IF(C15=1,60,IF(C15=4,90,IF(C15=5,90,IF(C15=6,30,IF(C15=7,70,IF(C15=8,140,IF(C15=9,130,140)))))))</f>
        <v>60</v>
      </c>
      <c r="J15" s="18">
        <v>27</v>
      </c>
      <c r="K15" s="21">
        <f>D15-E15+F15</f>
        <v>27</v>
      </c>
      <c r="L15" s="22" t="str">
        <f>IF(K15-G15=0,0,"chyba")</f>
        <v>chyba</v>
      </c>
      <c r="M15" s="15"/>
      <c r="N15" s="23">
        <f>J15/I15</f>
        <v>0.45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ht="12.75">
      <c r="A16" s="18">
        <v>351</v>
      </c>
      <c r="B16" s="18"/>
      <c r="C16" s="18">
        <v>1</v>
      </c>
      <c r="D16" s="18">
        <v>12</v>
      </c>
      <c r="E16" s="18"/>
      <c r="F16" s="18"/>
      <c r="G16" s="18"/>
      <c r="H16" s="19" t="s">
        <v>31</v>
      </c>
      <c r="I16" s="20">
        <f>IF(C16=1,60,IF(C16=4,90,IF(C16=5,90,IF(C16=6,30,IF(C16=7,70,IF(C16=8,140,IF(C16=9,130,140)))))))</f>
        <v>60</v>
      </c>
      <c r="J16" s="18">
        <v>12</v>
      </c>
      <c r="K16" s="21">
        <f>D16-E16+F16</f>
        <v>12</v>
      </c>
      <c r="L16" s="22" t="str">
        <f>IF(K16-G16=0,0,"chyba")</f>
        <v>chyba</v>
      </c>
      <c r="M16" s="15"/>
      <c r="N16" s="23">
        <f>J16/I16</f>
        <v>0.2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ht="12.75">
      <c r="A17" s="18">
        <v>110</v>
      </c>
      <c r="B17" s="18"/>
      <c r="C17" s="18">
        <v>1</v>
      </c>
      <c r="D17" s="18">
        <v>10</v>
      </c>
      <c r="E17" s="18"/>
      <c r="F17" s="18"/>
      <c r="G17" s="18"/>
      <c r="H17" s="19" t="s">
        <v>32</v>
      </c>
      <c r="I17" s="20">
        <f>IF(C17=1,60,IF(C17=4,90,IF(C17=5,90,IF(C17=6,30,IF(C17=7,70,IF(C17=8,140,IF(C17=9,130,140)))))))</f>
        <v>60</v>
      </c>
      <c r="J17" s="18">
        <v>10</v>
      </c>
      <c r="K17" s="21"/>
      <c r="L17" s="22"/>
      <c r="M17" s="15"/>
      <c r="N17" s="23">
        <f>J17/I17</f>
        <v>0.16666666666666666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2.75">
      <c r="A18" s="18">
        <v>377</v>
      </c>
      <c r="B18" s="18"/>
      <c r="C18" s="18">
        <v>1</v>
      </c>
      <c r="D18" s="18">
        <v>3</v>
      </c>
      <c r="E18" s="18"/>
      <c r="F18" s="18"/>
      <c r="G18" s="18"/>
      <c r="H18" s="19" t="s">
        <v>33</v>
      </c>
      <c r="I18" s="20">
        <f>IF(C18=1,60,IF(C18=4,90,IF(C18=5,90,IF(C18=6,30,IF(C18=7,70,IF(C18=8,140,IF(C18=9,130,140)))))))</f>
        <v>60</v>
      </c>
      <c r="J18" s="18">
        <v>3</v>
      </c>
      <c r="K18" s="21"/>
      <c r="L18" s="22"/>
      <c r="M18" s="15"/>
      <c r="N18" s="23">
        <f>J18/I18</f>
        <v>0.05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2.75">
      <c r="A19" s="18">
        <v>140</v>
      </c>
      <c r="B19" s="18"/>
      <c r="C19" s="18">
        <v>4</v>
      </c>
      <c r="D19" s="18">
        <v>49</v>
      </c>
      <c r="E19" s="18"/>
      <c r="F19" s="18"/>
      <c r="G19" s="18"/>
      <c r="H19" s="19" t="s">
        <v>34</v>
      </c>
      <c r="I19" s="20">
        <f>IF(C19=1,60,IF(C19=4,90,IF(C19=5,90,IF(C19=6,30,IF(C19=7,70,IF(C19=8,140,IF(C19=9,130,140)))))))</f>
        <v>90</v>
      </c>
      <c r="J19" s="18">
        <v>49</v>
      </c>
      <c r="K19" s="21">
        <f>D19-E19+F19</f>
        <v>49</v>
      </c>
      <c r="L19" s="22" t="str">
        <f>IF(K19-G19=0,0,"chyba")</f>
        <v>chyba</v>
      </c>
      <c r="M19" s="26"/>
      <c r="N19" s="23">
        <f>J19/I19</f>
        <v>0.5444444444444444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2.75">
      <c r="A20" s="18">
        <v>195</v>
      </c>
      <c r="B20" s="18"/>
      <c r="C20" s="18">
        <v>4</v>
      </c>
      <c r="D20" s="18">
        <v>32</v>
      </c>
      <c r="E20" s="18"/>
      <c r="F20" s="18"/>
      <c r="G20" s="18"/>
      <c r="H20" s="19" t="s">
        <v>35</v>
      </c>
      <c r="I20" s="20">
        <f>IF(C20=1,60,IF(C20=4,90,IF(C20=5,90,IF(C20=6,30,IF(C20=7,70,IF(C20=8,140,IF(C20=9,130,140)))))))</f>
        <v>90</v>
      </c>
      <c r="J20" s="18">
        <v>32</v>
      </c>
      <c r="K20" s="21">
        <f>D20-E20+F20</f>
        <v>32</v>
      </c>
      <c r="L20" s="22" t="str">
        <f>IF(K20-G20=0,0,"chyba")</f>
        <v>chyba</v>
      </c>
      <c r="M20" s="15"/>
      <c r="N20" s="23">
        <f>J20/I20</f>
        <v>0.35555555555555557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12.75">
      <c r="A21" s="18">
        <v>158</v>
      </c>
      <c r="B21" s="18"/>
      <c r="C21" s="18">
        <v>1</v>
      </c>
      <c r="D21" s="18">
        <v>3</v>
      </c>
      <c r="E21" s="18"/>
      <c r="F21" s="18"/>
      <c r="G21" s="18"/>
      <c r="H21" s="19" t="s">
        <v>36</v>
      </c>
      <c r="I21" s="20">
        <f>IF(C21=1,60,IF(C21=4,90,IF(C21=5,90,IF(C21=6,30,IF(C21=7,70,IF(C21=8,140,IF(C21=9,130,140)))))))</f>
        <v>60</v>
      </c>
      <c r="J21" s="18">
        <v>3</v>
      </c>
      <c r="K21" s="21">
        <f>D21-E21+F21</f>
        <v>3</v>
      </c>
      <c r="L21" s="22" t="str">
        <f>IF(K21-G21=0,0,"chyba")</f>
        <v>chyba</v>
      </c>
      <c r="M21" s="15"/>
      <c r="N21" s="23">
        <f>J21/I21</f>
        <v>0.05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ht="12.75">
      <c r="A22" s="18">
        <v>136</v>
      </c>
      <c r="B22" s="18"/>
      <c r="C22" s="18">
        <v>4</v>
      </c>
      <c r="D22" s="18">
        <v>35</v>
      </c>
      <c r="E22" s="18"/>
      <c r="F22" s="18"/>
      <c r="G22" s="18"/>
      <c r="H22" s="19" t="s">
        <v>37</v>
      </c>
      <c r="I22" s="20">
        <f>IF(C22=1,60,IF(C22=4,90,IF(C22=5,90,IF(C22=6,30,IF(C22=7,70,IF(C22=8,140,IF(C22=9,130,140)))))))</f>
        <v>90</v>
      </c>
      <c r="J22" s="18">
        <v>35</v>
      </c>
      <c r="K22" s="21">
        <f>D22-E22+F22</f>
        <v>35</v>
      </c>
      <c r="L22" s="22" t="str">
        <f>IF(K22-G22=0,0,"chyba")</f>
        <v>chyba</v>
      </c>
      <c r="M22" s="15"/>
      <c r="N22" s="23">
        <f>J22/I22</f>
        <v>0.3888888888888889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ht="12.75">
      <c r="A23" s="18">
        <v>201</v>
      </c>
      <c r="B23" s="18"/>
      <c r="C23" s="18">
        <v>1</v>
      </c>
      <c r="D23" s="18">
        <v>63</v>
      </c>
      <c r="E23" s="18"/>
      <c r="F23" s="18"/>
      <c r="G23" s="18"/>
      <c r="H23" s="19" t="s">
        <v>38</v>
      </c>
      <c r="I23" s="20">
        <f>IF(C23=1,60,IF(C23=4,90,IF(C23=5,90,IF(C23=6,30,IF(C23=7,70,IF(C23=8,140,IF(C23=9,130,140)))))))</f>
        <v>60</v>
      </c>
      <c r="J23" s="18">
        <v>63</v>
      </c>
      <c r="K23" s="21">
        <f>D23-E23+F23</f>
        <v>63</v>
      </c>
      <c r="L23" s="22" t="str">
        <f>IF(K23-G23=0,0,"chyba")</f>
        <v>chyba</v>
      </c>
      <c r="M23" s="15"/>
      <c r="N23" s="23">
        <f>J23/I23</f>
        <v>1.05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ht="12.75">
      <c r="A24" s="18">
        <v>140</v>
      </c>
      <c r="B24" s="18"/>
      <c r="C24" s="18">
        <v>4</v>
      </c>
      <c r="D24" s="18">
        <v>39</v>
      </c>
      <c r="E24" s="18"/>
      <c r="F24" s="18"/>
      <c r="G24" s="18"/>
      <c r="H24" s="19" t="s">
        <v>39</v>
      </c>
      <c r="I24" s="20">
        <f>IF(C24=1,60,IF(C24=4,90,IF(C24=5,90,IF(C24=6,30,IF(C24=7,70,IF(C24=8,140,IF(C24=9,130,140)))))))</f>
        <v>90</v>
      </c>
      <c r="J24" s="18">
        <v>39</v>
      </c>
      <c r="K24" s="21"/>
      <c r="M24" s="15"/>
      <c r="N24" s="23">
        <f>J24/I24</f>
        <v>0.43333333333333335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ht="12.75">
      <c r="A25" s="18">
        <v>195</v>
      </c>
      <c r="B25" s="18"/>
      <c r="C25" s="18">
        <v>4</v>
      </c>
      <c r="D25" s="18">
        <v>21</v>
      </c>
      <c r="E25" s="18"/>
      <c r="F25" s="18"/>
      <c r="G25" s="18"/>
      <c r="H25" s="19" t="s">
        <v>40</v>
      </c>
      <c r="I25" s="20">
        <f>IF(C25=1,60,IF(C25=4,90,IF(C25=5,90,IF(C25=6,30,IF(C25=7,70,IF(C25=8,140,IF(C25=9,130,140)))))))</f>
        <v>90</v>
      </c>
      <c r="J25" s="18">
        <v>21</v>
      </c>
      <c r="K25" s="21">
        <f>D25-E25+F25</f>
        <v>21</v>
      </c>
      <c r="L25" s="1" t="str">
        <f>IF(K25-G25=0,0,"chyba")</f>
        <v>chyba</v>
      </c>
      <c r="M25" s="15"/>
      <c r="N25" s="23">
        <f>J25/I25</f>
        <v>0.23333333333333334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12.75">
      <c r="A26" s="18">
        <v>351</v>
      </c>
      <c r="B26" s="18"/>
      <c r="C26" s="18">
        <v>1</v>
      </c>
      <c r="D26" s="18">
        <v>15</v>
      </c>
      <c r="E26" s="18"/>
      <c r="F26" s="18"/>
      <c r="G26" s="18"/>
      <c r="H26" s="19" t="s">
        <v>41</v>
      </c>
      <c r="I26" s="20">
        <f>IF(C26=1,60,IF(C26=4,90,IF(C26=5,90,IF(C26=6,30,IF(C26=7,70,IF(C26=8,140,IF(C26=9,130,140)))))))</f>
        <v>60</v>
      </c>
      <c r="J26" s="18">
        <v>15</v>
      </c>
      <c r="N26" s="23">
        <f>J26/I26</f>
        <v>0.25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ht="12.75">
      <c r="A27" s="18">
        <v>209</v>
      </c>
      <c r="B27" s="18"/>
      <c r="C27" s="18">
        <v>1</v>
      </c>
      <c r="D27" s="18">
        <v>11</v>
      </c>
      <c r="E27" s="18"/>
      <c r="F27" s="18"/>
      <c r="G27" s="18"/>
      <c r="H27" s="19" t="s">
        <v>42</v>
      </c>
      <c r="I27" s="20">
        <f>IF(C27=1,60,IF(C27=4,90,IF(C27=5,90,IF(C27=6,30,IF(C27=7,70,IF(C27=8,140,IF(C27=9,130,140)))))))</f>
        <v>60</v>
      </c>
      <c r="J27" s="18">
        <v>11</v>
      </c>
      <c r="N27" s="23">
        <f>J27/I27</f>
        <v>0.18333333333333332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ht="12.75">
      <c r="A28" s="18">
        <v>201</v>
      </c>
      <c r="B28" s="18"/>
      <c r="C28" s="18">
        <v>1</v>
      </c>
      <c r="D28" s="18">
        <v>30</v>
      </c>
      <c r="E28" s="18"/>
      <c r="F28" s="18"/>
      <c r="G28" s="18"/>
      <c r="H28" s="19" t="s">
        <v>43</v>
      </c>
      <c r="I28" s="20">
        <f>IF(C28=1,60,IF(C28=4,90,IF(C28=5,90,IF(C28=6,30,IF(C28=7,70,IF(C28=8,140,IF(C28=9,130,140)))))))</f>
        <v>60</v>
      </c>
      <c r="J28" s="18">
        <v>30</v>
      </c>
      <c r="N28" s="23">
        <f>J28/I28</f>
        <v>0.5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12.75">
      <c r="A29" s="18">
        <v>136</v>
      </c>
      <c r="B29" s="18"/>
      <c r="C29" s="18">
        <v>4</v>
      </c>
      <c r="D29" s="18">
        <v>43</v>
      </c>
      <c r="E29" s="18"/>
      <c r="F29" s="18"/>
      <c r="G29" s="18"/>
      <c r="H29" s="19" t="s">
        <v>44</v>
      </c>
      <c r="I29" s="20">
        <f>IF(C29=1,60,IF(C29=4,90,IF(C29=5,90,IF(C29=6,30,IF(C29=7,70,IF(C29=8,140,IF(C29=9,130,140)))))))</f>
        <v>90</v>
      </c>
      <c r="J29" s="18">
        <v>43</v>
      </c>
      <c r="N29" s="23">
        <f>J29/I29</f>
        <v>0.4777777777777778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12.75">
      <c r="A30" s="18">
        <v>110</v>
      </c>
      <c r="B30" s="18"/>
      <c r="C30" s="18">
        <v>1</v>
      </c>
      <c r="D30" s="18">
        <v>6</v>
      </c>
      <c r="E30" s="18"/>
      <c r="F30" s="18"/>
      <c r="G30" s="18"/>
      <c r="H30" s="19" t="s">
        <v>45</v>
      </c>
      <c r="I30" s="20">
        <f>IF(C30=1,60,IF(C30=4,90,IF(C30=5,90,IF(C30=6,30,IF(C30=7,70,IF(C30=8,140,IF(C30=9,130,140)))))))</f>
        <v>60</v>
      </c>
      <c r="J30" s="18">
        <v>6</v>
      </c>
      <c r="N30" s="23">
        <f>J30/I30</f>
        <v>0.1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2.75">
      <c r="A31" s="18">
        <v>377</v>
      </c>
      <c r="B31" s="18"/>
      <c r="C31" s="18">
        <v>1</v>
      </c>
      <c r="D31" s="18">
        <v>26</v>
      </c>
      <c r="E31" s="18"/>
      <c r="F31" s="18"/>
      <c r="G31" s="18"/>
      <c r="H31" s="19" t="s">
        <v>46</v>
      </c>
      <c r="I31" s="20">
        <f>IF(C31=1,60,IF(C31=4,90,IF(C31=5,90,IF(C31=6,30,IF(C31=7,70,IF(C31=8,140,IF(C31=9,130,140)))))))</f>
        <v>60</v>
      </c>
      <c r="J31" s="18">
        <v>26</v>
      </c>
      <c r="N31" s="23">
        <f>J31/I31</f>
        <v>0.43333333333333335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2.75">
      <c r="A32" s="18">
        <v>140</v>
      </c>
      <c r="B32" s="18"/>
      <c r="C32" s="18">
        <v>4</v>
      </c>
      <c r="D32" s="18">
        <v>40</v>
      </c>
      <c r="E32" s="18"/>
      <c r="F32" s="18"/>
      <c r="G32" s="18"/>
      <c r="H32" s="19" t="s">
        <v>47</v>
      </c>
      <c r="I32" s="20">
        <f>IF(C32=1,60,IF(C32=4,90,IF(C32=5,90,IF(C32=6,30,IF(C32=7,70,IF(C32=8,140,IF(C32=9,130,140)))))))</f>
        <v>90</v>
      </c>
      <c r="J32" s="18">
        <v>40</v>
      </c>
      <c r="N32" s="23">
        <f>J32/I32</f>
        <v>0.4444444444444444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2.75">
      <c r="A33" s="18">
        <v>195</v>
      </c>
      <c r="B33" s="18"/>
      <c r="C33" s="18">
        <v>4</v>
      </c>
      <c r="D33" s="18">
        <v>30</v>
      </c>
      <c r="E33" s="18"/>
      <c r="F33" s="18"/>
      <c r="G33" s="18"/>
      <c r="H33" s="19" t="s">
        <v>47</v>
      </c>
      <c r="I33" s="20">
        <f>IF(C33=1,60,IF(C33=4,90,IF(C33=5,90,IF(C33=6,30,IF(C33=7,70,IF(C33=8,140,IF(C33=9,130,140)))))))</f>
        <v>90</v>
      </c>
      <c r="J33" s="18">
        <v>30</v>
      </c>
      <c r="N33" s="23">
        <f>J33/I33</f>
        <v>0.3333333333333333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2.75">
      <c r="A34" s="18">
        <v>201</v>
      </c>
      <c r="B34" s="18"/>
      <c r="C34" s="18">
        <v>1</v>
      </c>
      <c r="D34" s="18">
        <v>46</v>
      </c>
      <c r="E34" s="18"/>
      <c r="F34" s="18"/>
      <c r="G34" s="18"/>
      <c r="H34" s="19" t="s">
        <v>48</v>
      </c>
      <c r="I34" s="20">
        <f>IF(C34=1,60,IF(C34=4,90,IF(C34=5,90,IF(C34=6,30,IF(C34=7,70,IF(C34=8,140,IF(C34=9,130,140)))))))</f>
        <v>60</v>
      </c>
      <c r="J34" s="18">
        <v>46</v>
      </c>
      <c r="K34" s="21">
        <f>D34-E34+F34</f>
        <v>46</v>
      </c>
      <c r="L34" s="1" t="str">
        <f>IF(K34-G34=0,0,"chyba")</f>
        <v>chyba</v>
      </c>
      <c r="M34" s="15"/>
      <c r="N34" s="23">
        <f>J34/I34</f>
        <v>0.7666666666666667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2.75">
      <c r="A35" s="18">
        <v>136</v>
      </c>
      <c r="B35" s="18"/>
      <c r="C35" s="18">
        <v>4</v>
      </c>
      <c r="D35" s="18">
        <v>51</v>
      </c>
      <c r="E35" s="18"/>
      <c r="F35" s="18"/>
      <c r="G35" s="18"/>
      <c r="H35" s="19" t="s">
        <v>49</v>
      </c>
      <c r="I35" s="20">
        <f>IF(C35=1,60,IF(C35=4,90,IF(C35=5,90,IF(C35=6,30,IF(C35=7,70,IF(C35=8,140,IF(C35=9,130,140)))))))</f>
        <v>90</v>
      </c>
      <c r="J35" s="18">
        <v>51</v>
      </c>
      <c r="K35" s="21">
        <f>D35-E35+F35</f>
        <v>51</v>
      </c>
      <c r="L35" s="1" t="str">
        <f>IF(K35-G35=0,0,"chyba")</f>
        <v>chyba</v>
      </c>
      <c r="M35" s="15"/>
      <c r="N35" s="23">
        <f>J35/I35</f>
        <v>0.5666666666666667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2.75">
      <c r="A36" s="18">
        <v>351</v>
      </c>
      <c r="B36" s="18"/>
      <c r="C36" s="18">
        <v>1</v>
      </c>
      <c r="D36" s="18">
        <v>32</v>
      </c>
      <c r="E36" s="18"/>
      <c r="F36" s="18"/>
      <c r="G36" s="18"/>
      <c r="H36" s="19" t="s">
        <v>50</v>
      </c>
      <c r="I36" s="20">
        <f>IF(C36=1,60,IF(C36=4,90,IF(C36=5,90,IF(C36=6,30,IF(C36=7,70,IF(C36=8,140,IF(C36=9,130,140)))))))</f>
        <v>60</v>
      </c>
      <c r="J36" s="18">
        <v>32</v>
      </c>
      <c r="K36" s="21">
        <f>D36-E36+F36</f>
        <v>32</v>
      </c>
      <c r="L36" s="1" t="str">
        <f>IF(K36-G36=0,0,"chyba")</f>
        <v>chyba</v>
      </c>
      <c r="M36" s="15"/>
      <c r="N36" s="23">
        <f>J36/I36</f>
        <v>0.5333333333333333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2.75">
      <c r="A37" s="18">
        <v>140</v>
      </c>
      <c r="B37" s="18"/>
      <c r="C37" s="18">
        <v>4</v>
      </c>
      <c r="D37" s="18">
        <v>35</v>
      </c>
      <c r="E37" s="18"/>
      <c r="F37" s="18"/>
      <c r="G37" s="18"/>
      <c r="H37" s="19" t="s">
        <v>51</v>
      </c>
      <c r="I37" s="20">
        <f>IF(C37=1,60,IF(C37=4,90,IF(C37=5,90,IF(C37=6,30,IF(C37=7,70,IF(C37=8,140,IF(C37=9,130,140)))))))</f>
        <v>90</v>
      </c>
      <c r="J37" s="18">
        <v>35</v>
      </c>
      <c r="K37" s="21">
        <f>D37-E37+F37</f>
        <v>35</v>
      </c>
      <c r="L37" s="1" t="str">
        <f>IF(K37-G37=0,0,"chyba")</f>
        <v>chyba</v>
      </c>
      <c r="M37" s="15"/>
      <c r="N37" s="23">
        <f>J37/I37</f>
        <v>0.3888888888888889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2.75">
      <c r="A38" s="18">
        <v>195</v>
      </c>
      <c r="B38" s="18"/>
      <c r="C38" s="18">
        <v>4</v>
      </c>
      <c r="D38" s="18">
        <v>18</v>
      </c>
      <c r="E38" s="18"/>
      <c r="F38" s="18"/>
      <c r="G38" s="18"/>
      <c r="H38" s="19" t="s">
        <v>51</v>
      </c>
      <c r="I38" s="20">
        <f>IF(C38=1,60,IF(C38=4,90,IF(C38=5,90,IF(C38=6,30,IF(C38=7,70,IF(C38=8,140,IF(C38=9,130,140)))))))</f>
        <v>90</v>
      </c>
      <c r="J38" s="18">
        <v>18</v>
      </c>
      <c r="K38" s="21">
        <f>D38-E38+F38</f>
        <v>18</v>
      </c>
      <c r="L38" s="1" t="str">
        <f>IF(K38-G38=0,0,"chyba")</f>
        <v>chyba</v>
      </c>
      <c r="M38" s="15"/>
      <c r="N38" s="23">
        <f>J38/I38</f>
        <v>0.2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2.75">
      <c r="A39" s="18">
        <v>377</v>
      </c>
      <c r="B39" s="18"/>
      <c r="C39" s="18">
        <v>1</v>
      </c>
      <c r="D39" s="18">
        <v>11</v>
      </c>
      <c r="E39" s="18"/>
      <c r="F39" s="18"/>
      <c r="G39" s="18"/>
      <c r="H39" s="19" t="s">
        <v>52</v>
      </c>
      <c r="I39" s="20">
        <f>IF(C39=1,60,IF(C39=4,90,IF(C39=5,90,IF(C39=6,30,IF(C39=7,70,IF(C39=8,140,IF(C39=9,130,140)))))))</f>
        <v>60</v>
      </c>
      <c r="J39" s="18">
        <v>11</v>
      </c>
      <c r="K39" s="21">
        <f>D39-E39+F39</f>
        <v>11</v>
      </c>
      <c r="L39" s="1" t="str">
        <f>IF(K39-G39=0,0,"chyba")</f>
        <v>chyba</v>
      </c>
      <c r="M39" s="15"/>
      <c r="N39" s="23">
        <f>J39/I39</f>
        <v>0.18333333333333332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2.75">
      <c r="A40" s="18">
        <v>136</v>
      </c>
      <c r="B40" s="18"/>
      <c r="C40" s="18">
        <v>4</v>
      </c>
      <c r="D40" s="18">
        <v>21</v>
      </c>
      <c r="E40" s="18"/>
      <c r="F40" s="18"/>
      <c r="G40" s="18"/>
      <c r="H40" s="19" t="s">
        <v>53</v>
      </c>
      <c r="I40" s="20">
        <f>IF(C40=1,60,IF(C40=4,90,IF(C40=5,90,IF(C40=6,30,IF(C40=7,70,IF(C40=8,140,IF(C40=9,130,140)))))))</f>
        <v>90</v>
      </c>
      <c r="J40" s="18">
        <v>21</v>
      </c>
      <c r="K40" s="21">
        <f>D40-E40+F40</f>
        <v>21</v>
      </c>
      <c r="L40" s="1" t="str">
        <f>IF(K40-G40=0,0,"chyba")</f>
        <v>chyba</v>
      </c>
      <c r="M40" s="26"/>
      <c r="N40" s="23">
        <f>J40/I40</f>
        <v>0.23333333333333334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12.75">
      <c r="A41" s="18">
        <v>110</v>
      </c>
      <c r="B41" s="18"/>
      <c r="C41" s="18">
        <v>1</v>
      </c>
      <c r="D41" s="18">
        <v>22</v>
      </c>
      <c r="E41" s="18"/>
      <c r="F41" s="18"/>
      <c r="G41" s="18"/>
      <c r="H41" s="19" t="s">
        <v>54</v>
      </c>
      <c r="I41" s="20">
        <f>IF(C41=1,60,IF(C41=4,90,IF(C41=5,90,IF(C41=6,30,IF(C41=7,70,IF(C41=8,140,IF(C41=9,130,140)))))))</f>
        <v>60</v>
      </c>
      <c r="J41" s="18">
        <v>22</v>
      </c>
      <c r="K41" s="21">
        <f>D41-E41+F41</f>
        <v>22</v>
      </c>
      <c r="L41" s="1" t="str">
        <f>IF(K41-G41=0,0,"chyba")</f>
        <v>chyba</v>
      </c>
      <c r="M41" s="15"/>
      <c r="N41" s="23">
        <f>J41/I41</f>
        <v>0.36666666666666664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ht="12.75">
      <c r="A42" s="18">
        <v>158</v>
      </c>
      <c r="B42" s="18"/>
      <c r="C42" s="18">
        <v>1</v>
      </c>
      <c r="D42" s="18">
        <v>22</v>
      </c>
      <c r="E42" s="18"/>
      <c r="F42" s="18"/>
      <c r="G42" s="18"/>
      <c r="H42" s="19" t="s">
        <v>53</v>
      </c>
      <c r="I42" s="20">
        <f>IF(C42=1,60,IF(C42=4,90,IF(C42=5,90,IF(C42=6,30,IF(C42=7,70,IF(C42=8,140,IF(C42=9,130,140)))))))</f>
        <v>60</v>
      </c>
      <c r="J42" s="18">
        <v>22</v>
      </c>
      <c r="K42" s="21">
        <f>D42-E42+F42</f>
        <v>22</v>
      </c>
      <c r="L42" s="1" t="str">
        <f>IF(K42-G42=0,0,"chyba")</f>
        <v>chyba</v>
      </c>
      <c r="M42" s="15"/>
      <c r="N42" s="23">
        <f>J42/I42</f>
        <v>0.36666666666666664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12.75">
      <c r="A43" s="18">
        <v>201</v>
      </c>
      <c r="B43" s="18"/>
      <c r="C43" s="18">
        <v>1</v>
      </c>
      <c r="D43" s="18">
        <v>29</v>
      </c>
      <c r="E43" s="18"/>
      <c r="F43" s="18"/>
      <c r="G43" s="18"/>
      <c r="H43" s="19" t="s">
        <v>55</v>
      </c>
      <c r="I43" s="20">
        <f>IF(C43=1,60,IF(C43=4,90,IF(C43=5,90,IF(C43=6,30,IF(C43=7,70,IF(C43=8,140,IF(C43=9,130,140)))))))</f>
        <v>60</v>
      </c>
      <c r="J43" s="18">
        <v>29</v>
      </c>
      <c r="K43" s="21">
        <f>D43-E43+F43</f>
        <v>29</v>
      </c>
      <c r="L43" s="1" t="str">
        <f>IF(K43-G43=0,0,"chyba")</f>
        <v>chyba</v>
      </c>
      <c r="M43" s="15"/>
      <c r="N43" s="23">
        <f>J43/I43</f>
        <v>0.48333333333333334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ht="12.75">
      <c r="A44" s="18">
        <v>195</v>
      </c>
      <c r="B44" s="18"/>
      <c r="C44" s="18">
        <v>4</v>
      </c>
      <c r="D44" s="18">
        <v>9</v>
      </c>
      <c r="E44" s="18"/>
      <c r="F44" s="18"/>
      <c r="G44" s="18"/>
      <c r="H44" s="19" t="s">
        <v>56</v>
      </c>
      <c r="I44" s="20">
        <f>IF(C44=1,60,IF(C44=4,90,IF(C44=5,90,IF(C44=6,30,IF(C44=7,70,IF(C44=8,140,IF(C44=9,130,140)))))))</f>
        <v>90</v>
      </c>
      <c r="J44" s="18">
        <v>9</v>
      </c>
      <c r="K44" s="21"/>
      <c r="M44" s="15"/>
      <c r="N44" s="23">
        <f>J44/I44</f>
        <v>0.1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ht="12.75">
      <c r="A45" s="18">
        <v>140</v>
      </c>
      <c r="B45" s="18"/>
      <c r="C45" s="18">
        <v>4</v>
      </c>
      <c r="D45" s="18">
        <v>31</v>
      </c>
      <c r="E45" s="18"/>
      <c r="F45" s="18"/>
      <c r="G45" s="18"/>
      <c r="H45" s="19" t="s">
        <v>56</v>
      </c>
      <c r="I45" s="20">
        <f>IF(C45=1,60,IF(C45=4,90,IF(C45=5,90,IF(C45=6,30,IF(C45=7,70,IF(C45=8,140,IF(C45=9,130,140)))))))</f>
        <v>90</v>
      </c>
      <c r="J45" s="18">
        <v>31</v>
      </c>
      <c r="K45" s="21">
        <f>D45-E45+F45</f>
        <v>31</v>
      </c>
      <c r="L45" s="1" t="str">
        <f>IF(K45-G45=0,0,"chyba")</f>
        <v>chyba</v>
      </c>
      <c r="M45" s="15"/>
      <c r="N45" s="23">
        <f>J45/I45</f>
        <v>0.34444444444444444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ht="12.75">
      <c r="A46" s="18">
        <v>209</v>
      </c>
      <c r="B46" s="18"/>
      <c r="C46" s="18">
        <v>1</v>
      </c>
      <c r="D46" s="18">
        <v>30</v>
      </c>
      <c r="E46" s="18"/>
      <c r="F46" s="18"/>
      <c r="G46" s="18"/>
      <c r="H46" s="19" t="s">
        <v>57</v>
      </c>
      <c r="I46" s="20">
        <f>IF(C46=1,60,IF(C46=4,90,IF(C46=5,90,IF(C46=6,30,IF(C46=7,70,IF(C46=8,140,IF(C46=9,130,140)))))))</f>
        <v>60</v>
      </c>
      <c r="J46" s="18">
        <v>30</v>
      </c>
      <c r="N46" s="23">
        <f>J46/I46</f>
        <v>0.5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44" ht="12.75">
      <c r="A47" s="18">
        <v>351</v>
      </c>
      <c r="B47" s="18"/>
      <c r="C47" s="18">
        <v>1</v>
      </c>
      <c r="D47" s="18">
        <v>7</v>
      </c>
      <c r="E47" s="18"/>
      <c r="F47" s="18"/>
      <c r="G47" s="18"/>
      <c r="H47" s="19" t="s">
        <v>58</v>
      </c>
      <c r="I47" s="20">
        <f>IF(C47=1,60,IF(C47=4,90,IF(C47=5,90,IF(C47=6,30,IF(C47=7,70,IF(C47=8,140,IF(C47=9,130,140)))))))</f>
        <v>60</v>
      </c>
      <c r="J47" s="18">
        <v>7</v>
      </c>
      <c r="N47" s="23">
        <f>J47/I47</f>
        <v>0.11666666666666667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44" ht="12.75">
      <c r="A48" s="18">
        <v>136</v>
      </c>
      <c r="B48" s="18"/>
      <c r="C48" s="18">
        <v>4</v>
      </c>
      <c r="D48" s="18">
        <v>21</v>
      </c>
      <c r="E48" s="18"/>
      <c r="F48" s="18"/>
      <c r="G48" s="18"/>
      <c r="H48" s="19" t="s">
        <v>57</v>
      </c>
      <c r="I48" s="20">
        <f>IF(C48=1,60,IF(C48=4,90,IF(C48=5,90,IF(C48=6,30,IF(C48=7,70,IF(C48=8,140,IF(C48=9,130,140)))))))</f>
        <v>90</v>
      </c>
      <c r="J48" s="18">
        <v>21</v>
      </c>
      <c r="N48" s="23">
        <f>J48/I48</f>
        <v>0.23333333333333334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1:44" ht="12.75">
      <c r="A49" s="18">
        <v>201</v>
      </c>
      <c r="B49" s="18"/>
      <c r="C49" s="18">
        <v>1</v>
      </c>
      <c r="D49" s="18">
        <v>21</v>
      </c>
      <c r="E49" s="18"/>
      <c r="F49" s="18"/>
      <c r="G49" s="18"/>
      <c r="H49" s="19" t="s">
        <v>59</v>
      </c>
      <c r="I49" s="20">
        <f>IF(C49=1,60,IF(C49=4,90,IF(C49=5,90,IF(C49=6,30,IF(C49=7,70,IF(C49=8,140,IF(C49=9,130,140)))))))</f>
        <v>60</v>
      </c>
      <c r="J49" s="18">
        <v>21</v>
      </c>
      <c r="N49" s="23">
        <f>J49/I49</f>
        <v>0.35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ht="12.75">
      <c r="A50" s="18">
        <v>195</v>
      </c>
      <c r="B50" s="18"/>
      <c r="C50" s="18">
        <v>4</v>
      </c>
      <c r="D50" s="18">
        <v>15</v>
      </c>
      <c r="E50" s="18"/>
      <c r="F50" s="18"/>
      <c r="G50" s="18"/>
      <c r="H50" s="19" t="s">
        <v>60</v>
      </c>
      <c r="I50" s="20">
        <f>IF(C50=1,60,IF(C50=4,90,IF(C50=5,90,IF(C50=6,30,IF(C50=7,70,IF(C50=8,140,IF(C50=9,130,140)))))))</f>
        <v>90</v>
      </c>
      <c r="J50" s="18">
        <v>15</v>
      </c>
      <c r="N50" s="23">
        <f>J50/I50</f>
        <v>0.16666666666666666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5"/>
      <c r="AM50" s="25"/>
      <c r="AN50" s="25"/>
      <c r="AO50" s="25"/>
      <c r="AP50" s="25"/>
      <c r="AQ50" s="25"/>
      <c r="AR50" s="25" t="s">
        <v>61</v>
      </c>
    </row>
    <row r="51" spans="1:44" ht="12.75">
      <c r="A51" s="18">
        <v>140</v>
      </c>
      <c r="B51" s="18"/>
      <c r="C51" s="18">
        <v>4</v>
      </c>
      <c r="D51" s="18">
        <v>31</v>
      </c>
      <c r="E51" s="18"/>
      <c r="F51" s="18"/>
      <c r="G51" s="18"/>
      <c r="H51" s="19" t="s">
        <v>60</v>
      </c>
      <c r="I51" s="20">
        <f>IF(C51=1,60,IF(C51=4,90,IF(C51=5,90,IF(C51=6,30,IF(C51=7,70,IF(C51=8,140,IF(C51=9,130,140)))))))</f>
        <v>90</v>
      </c>
      <c r="J51" s="18">
        <v>31</v>
      </c>
      <c r="N51" s="23">
        <f>J51/I51</f>
        <v>0.34444444444444444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4" ht="12.75">
      <c r="A52" s="18">
        <v>377</v>
      </c>
      <c r="B52" s="18"/>
      <c r="C52" s="18">
        <v>4</v>
      </c>
      <c r="D52" s="18">
        <v>31</v>
      </c>
      <c r="E52" s="18"/>
      <c r="F52" s="18"/>
      <c r="G52" s="18"/>
      <c r="H52" s="19" t="s">
        <v>62</v>
      </c>
      <c r="I52" s="20">
        <f>IF(C52=1,60,IF(C52=4,90,IF(C52=5,90,IF(C52=6,30,IF(C52=7,70,IF(C52=8,140,IF(C52=9,130,140)))))))</f>
        <v>90</v>
      </c>
      <c r="J52" s="18">
        <v>31</v>
      </c>
      <c r="N52" s="23">
        <f>J52/I52</f>
        <v>0.34444444444444444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1:44" ht="12.75">
      <c r="A53" s="18">
        <v>136</v>
      </c>
      <c r="B53" s="18"/>
      <c r="C53" s="18">
        <v>4</v>
      </c>
      <c r="D53" s="18">
        <v>47</v>
      </c>
      <c r="E53" s="18"/>
      <c r="F53" s="18"/>
      <c r="G53" s="18"/>
      <c r="H53" s="19" t="s">
        <v>63</v>
      </c>
      <c r="I53" s="20">
        <f>IF(C53=1,60,IF(C53=4,90,IF(C53=5,90,IF(C53=6,30,IF(C53=7,70,IF(C53=8,140,IF(C53=9,130,140)))))))</f>
        <v>90</v>
      </c>
      <c r="J53" s="18">
        <v>47</v>
      </c>
      <c r="N53" s="23">
        <f>J53/I53</f>
        <v>0.5222222222222223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1:44" ht="12.75">
      <c r="A54" s="18">
        <v>110</v>
      </c>
      <c r="B54" s="18"/>
      <c r="C54" s="18">
        <v>1</v>
      </c>
      <c r="D54" s="18">
        <v>12</v>
      </c>
      <c r="E54" s="18"/>
      <c r="F54" s="18"/>
      <c r="G54" s="18"/>
      <c r="H54" s="19" t="s">
        <v>64</v>
      </c>
      <c r="I54" s="20">
        <f>IF(C54=1,60,IF(C54=4,90,IF(C54=5,90,IF(C54=6,30,IF(C54=7,70,IF(C54=8,140,IF(C54=9,130,140)))))))</f>
        <v>60</v>
      </c>
      <c r="J54" s="18">
        <v>12</v>
      </c>
      <c r="K54" s="21">
        <f>D54-E54+F54</f>
        <v>12</v>
      </c>
      <c r="L54" s="1" t="str">
        <f>IF(K54-G54=0,0,"chyba")</f>
        <v>chyba</v>
      </c>
      <c r="M54" s="15"/>
      <c r="N54" s="23">
        <f>J54/I54</f>
        <v>0.2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ht="12.75">
      <c r="A55" s="18">
        <v>201</v>
      </c>
      <c r="B55" s="18"/>
      <c r="C55" s="18">
        <v>1</v>
      </c>
      <c r="D55" s="18">
        <v>15</v>
      </c>
      <c r="E55" s="18"/>
      <c r="F55" s="18"/>
      <c r="G55" s="18"/>
      <c r="H55" s="19" t="s">
        <v>64</v>
      </c>
      <c r="I55" s="20">
        <f>IF(C55=1,60,IF(C55=4,90,IF(C55=5,90,IF(C55=6,30,IF(C55=7,70,IF(C55=8,140,IF(C55=9,130,140)))))))</f>
        <v>60</v>
      </c>
      <c r="J55" s="18">
        <v>15</v>
      </c>
      <c r="K55" s="21">
        <f>D55-E55+F55</f>
        <v>15</v>
      </c>
      <c r="L55" s="1" t="str">
        <f>IF(K55-G55=0,0,"chyba")</f>
        <v>chyba</v>
      </c>
      <c r="M55" s="15"/>
      <c r="N55" s="23">
        <f>J55/I55</f>
        <v>0.25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ht="12.75">
      <c r="A56" s="18">
        <v>136</v>
      </c>
      <c r="B56" s="18"/>
      <c r="C56" s="18">
        <v>4</v>
      </c>
      <c r="D56" s="18">
        <v>29</v>
      </c>
      <c r="E56" s="18"/>
      <c r="F56" s="18"/>
      <c r="G56" s="18"/>
      <c r="H56" s="19" t="s">
        <v>65</v>
      </c>
      <c r="I56" s="20">
        <f>IF(C56=1,60,IF(C56=4,90,IF(C56=5,90,IF(C56=6,30,IF(C56=7,70,IF(C56=8,140,IF(C56=9,130,140)))))))</f>
        <v>90</v>
      </c>
      <c r="J56" s="18">
        <v>29</v>
      </c>
      <c r="K56" s="21">
        <f>D56-E56+F56</f>
        <v>29</v>
      </c>
      <c r="L56" s="1" t="str">
        <f>IF(K56-G56=0,0,"chyba")</f>
        <v>chyba</v>
      </c>
      <c r="M56" s="15"/>
      <c r="N56" s="23">
        <f>J56/I56</f>
        <v>0.32222222222222224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ht="12.75">
      <c r="A57" s="18">
        <v>195</v>
      </c>
      <c r="B57" s="18"/>
      <c r="C57" s="18">
        <v>4</v>
      </c>
      <c r="D57" s="18">
        <v>25</v>
      </c>
      <c r="E57" s="18"/>
      <c r="F57" s="18"/>
      <c r="G57" s="18"/>
      <c r="H57" s="19" t="s">
        <v>66</v>
      </c>
      <c r="I57" s="20">
        <f>IF(C57=1,60,IF(C57=4,90,IF(C57=5,90,IF(C57=6,30,IF(C57=7,70,IF(C57=8,140,IF(C57=9,130,140)))))))</f>
        <v>90</v>
      </c>
      <c r="J57" s="18">
        <v>25</v>
      </c>
      <c r="K57" s="21">
        <f>D57-E57+F57</f>
        <v>25</v>
      </c>
      <c r="L57" s="1" t="str">
        <f>IF(K57-G57=0,0,"chyba")</f>
        <v>chyba</v>
      </c>
      <c r="M57" s="15"/>
      <c r="N57" s="23">
        <f>J57/I57</f>
        <v>0.2777777777777778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ht="12.75">
      <c r="A58" s="18">
        <v>351</v>
      </c>
      <c r="B58" s="18"/>
      <c r="C58" s="18">
        <v>1</v>
      </c>
      <c r="D58" s="18">
        <v>13</v>
      </c>
      <c r="E58" s="18"/>
      <c r="F58" s="18"/>
      <c r="G58" s="18"/>
      <c r="H58" s="19" t="s">
        <v>67</v>
      </c>
      <c r="I58" s="20">
        <f>IF(C58=1,60,IF(C58=4,90,IF(C58=5,90,IF(C58=6,30,IF(C58=7,70,IF(C58=8,140,IF(C58=9,130,140)))))))</f>
        <v>60</v>
      </c>
      <c r="J58" s="18">
        <v>13</v>
      </c>
      <c r="K58" s="21">
        <f>D58-E58+F58</f>
        <v>13</v>
      </c>
      <c r="L58" s="1" t="str">
        <f>IF(K58-G58=0,0,"chyba")</f>
        <v>chyba</v>
      </c>
      <c r="M58" s="15"/>
      <c r="N58" s="23">
        <f>J58/I58</f>
        <v>0.21666666666666667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ht="12.75">
      <c r="A59" s="18">
        <v>158</v>
      </c>
      <c r="B59" s="18"/>
      <c r="C59" s="18">
        <v>1</v>
      </c>
      <c r="D59" s="18">
        <v>10</v>
      </c>
      <c r="E59" s="18"/>
      <c r="F59" s="18"/>
      <c r="G59" s="18"/>
      <c r="H59" s="19" t="s">
        <v>68</v>
      </c>
      <c r="I59" s="20">
        <f>IF(C59=1,60,IF(C59=4,90,IF(C59=5,90,IF(C59=6,30,IF(C59=7,70,IF(C59=8,140,IF(C59=9,130,140)))))))</f>
        <v>60</v>
      </c>
      <c r="J59" s="18">
        <v>10</v>
      </c>
      <c r="K59" s="21">
        <f>D59-E59+F59</f>
        <v>10</v>
      </c>
      <c r="L59" s="1" t="str">
        <f>IF(K59-G59=0,0,"chyba")</f>
        <v>chyba</v>
      </c>
      <c r="M59" s="15"/>
      <c r="N59" s="23">
        <f>J59/I59</f>
        <v>0.16666666666666666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ht="12.75">
      <c r="A60" s="18">
        <v>136</v>
      </c>
      <c r="B60" s="18"/>
      <c r="C60" s="18">
        <v>4</v>
      </c>
      <c r="D60" s="18">
        <v>58</v>
      </c>
      <c r="E60" s="18"/>
      <c r="F60" s="18"/>
      <c r="G60" s="18"/>
      <c r="H60" s="19" t="s">
        <v>69</v>
      </c>
      <c r="I60" s="20">
        <f>IF(C60=1,60,IF(C60=4,90,IF(C60=5,90,IF(C60=6,30,IF(C60=7,70,IF(C60=8,140,IF(C60=9,130,140)))))))</f>
        <v>90</v>
      </c>
      <c r="J60" s="18">
        <v>58</v>
      </c>
      <c r="N60" s="23">
        <f>J60/I60</f>
        <v>0.6444444444444445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4" ht="12.75">
      <c r="A61" s="18">
        <v>201</v>
      </c>
      <c r="B61" s="18"/>
      <c r="C61" s="18">
        <v>1</v>
      </c>
      <c r="D61" s="18">
        <v>22</v>
      </c>
      <c r="E61" s="18"/>
      <c r="F61" s="18"/>
      <c r="G61" s="18"/>
      <c r="H61" s="19" t="s">
        <v>68</v>
      </c>
      <c r="I61" s="20">
        <f>IF(C61=1,60,IF(C61=4,90,IF(C61=5,90,IF(C61=6,30,IF(C61=7,70,IF(C61=8,140,IF(C61=9,130,140)))))))</f>
        <v>60</v>
      </c>
      <c r="J61" s="18">
        <v>22</v>
      </c>
      <c r="N61" s="23">
        <f>J61/I61</f>
        <v>0.36666666666666664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 ht="12.75">
      <c r="A62" s="18">
        <v>377</v>
      </c>
      <c r="B62" s="18"/>
      <c r="C62" s="18">
        <v>1</v>
      </c>
      <c r="D62" s="18">
        <v>10</v>
      </c>
      <c r="E62" s="18"/>
      <c r="F62" s="18"/>
      <c r="G62" s="18"/>
      <c r="H62" s="19" t="s">
        <v>70</v>
      </c>
      <c r="I62" s="20">
        <f>IF(C62=1,60,IF(C62=4,90,IF(C62=5,90,IF(C62=6,30,IF(C62=7,70,IF(C62=8,140,IF(C62=9,130,140)))))))</f>
        <v>60</v>
      </c>
      <c r="J62" s="18">
        <v>10</v>
      </c>
      <c r="N62" s="23">
        <f>J62/I62</f>
        <v>0.16666666666666666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 ht="12.75">
      <c r="A63" s="18">
        <v>140</v>
      </c>
      <c r="B63" s="18"/>
      <c r="C63" s="18">
        <v>4</v>
      </c>
      <c r="D63" s="18">
        <v>61</v>
      </c>
      <c r="E63" s="18"/>
      <c r="F63" s="18"/>
      <c r="G63" s="18"/>
      <c r="H63" s="19" t="s">
        <v>71</v>
      </c>
      <c r="I63" s="20">
        <f>IF(C63=1,60,IF(C63=4,90,IF(C63=5,90,IF(C63=6,30,IF(C63=7,70,IF(C63=8,140,IF(C63=9,130,140)))))))</f>
        <v>90</v>
      </c>
      <c r="J63" s="18">
        <v>61</v>
      </c>
      <c r="N63" s="23">
        <f>J63/I63</f>
        <v>0.6777777777777778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4" ht="12.75">
      <c r="A64" s="18">
        <v>195</v>
      </c>
      <c r="B64" s="18"/>
      <c r="C64" s="18">
        <v>4</v>
      </c>
      <c r="D64" s="18">
        <v>21</v>
      </c>
      <c r="E64" s="18"/>
      <c r="F64" s="18"/>
      <c r="G64" s="18"/>
      <c r="H64" s="19" t="s">
        <v>72</v>
      </c>
      <c r="I64" s="20">
        <f>IF(C64=1,60,IF(C64=4,90,IF(C64=5,90,IF(C64=6,30,IF(C64=7,70,IF(C64=8,140,IF(C64=9,130,140)))))))</f>
        <v>90</v>
      </c>
      <c r="J64" s="18">
        <v>21</v>
      </c>
      <c r="N64" s="23">
        <f>J64/I64</f>
        <v>0.23333333333333334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ht="12.75">
      <c r="A65" s="18">
        <v>110</v>
      </c>
      <c r="B65" s="18"/>
      <c r="C65" s="18">
        <v>1</v>
      </c>
      <c r="D65" s="18">
        <v>17</v>
      </c>
      <c r="E65" s="18"/>
      <c r="F65" s="18"/>
      <c r="G65" s="18"/>
      <c r="H65" s="19" t="s">
        <v>73</v>
      </c>
      <c r="I65" s="20">
        <f>IF(C65=1,60,IF(C65=4,90,IF(C65=5,90,IF(C65=6,30,IF(C65=7,70,IF(C65=8,140,IF(C65=9,130,140)))))))</f>
        <v>60</v>
      </c>
      <c r="J65" s="18">
        <v>17</v>
      </c>
      <c r="N65" s="23">
        <f>J65/I65</f>
        <v>0.2833333333333333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4" ht="12.75">
      <c r="A66" s="18">
        <v>201</v>
      </c>
      <c r="B66" s="18"/>
      <c r="C66" s="18">
        <v>1</v>
      </c>
      <c r="D66" s="18">
        <v>28</v>
      </c>
      <c r="E66" s="18"/>
      <c r="F66" s="18"/>
      <c r="G66" s="18"/>
      <c r="H66" s="19" t="s">
        <v>74</v>
      </c>
      <c r="I66" s="20">
        <f>IF(C66=1,60,IF(C66=4,90,IF(C66=5,90,IF(C66=6,30,IF(C66=7,70,IF(C66=8,140,IF(C66=9,130,140)))))))</f>
        <v>60</v>
      </c>
      <c r="J66" s="18">
        <v>28</v>
      </c>
      <c r="N66" s="23">
        <f>J66/I66</f>
        <v>0.4666666666666667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4" ht="12.75">
      <c r="A67" s="18">
        <v>136</v>
      </c>
      <c r="B67" s="18"/>
      <c r="C67" s="18">
        <v>4</v>
      </c>
      <c r="D67" s="18">
        <v>33</v>
      </c>
      <c r="E67" s="18"/>
      <c r="F67" s="18"/>
      <c r="G67" s="18"/>
      <c r="H67" s="19" t="s">
        <v>75</v>
      </c>
      <c r="I67" s="20">
        <f>IF(C67=1,60,IF(C67=4,90,IF(C67=5,90,IF(C67=6,30,IF(C67=7,70,IF(C67=8,140,IF(C67=9,130,140)))))))</f>
        <v>90</v>
      </c>
      <c r="J67" s="18">
        <v>33</v>
      </c>
      <c r="N67" s="23">
        <f>J67/I67</f>
        <v>0.36666666666666664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ht="12.75">
      <c r="A68" s="18">
        <v>195</v>
      </c>
      <c r="B68" s="18"/>
      <c r="C68" s="18">
        <v>4</v>
      </c>
      <c r="D68" s="18">
        <v>9</v>
      </c>
      <c r="E68" s="18"/>
      <c r="F68" s="18"/>
      <c r="G68" s="18"/>
      <c r="H68" s="19" t="s">
        <v>76</v>
      </c>
      <c r="I68" s="20">
        <f>IF(C68=1,60,IF(C68=4,90,IF(C68=5,90,IF(C68=6,30,IF(C68=7,70,IF(C68=8,140,IF(C68=9,130,140)))))))</f>
        <v>90</v>
      </c>
      <c r="J68" s="18">
        <v>9</v>
      </c>
      <c r="N68" s="23">
        <f>J68/I68</f>
        <v>0.1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ht="12.75">
      <c r="A69" s="18">
        <v>140</v>
      </c>
      <c r="B69" s="18"/>
      <c r="C69" s="18">
        <v>4</v>
      </c>
      <c r="D69" s="18">
        <v>38</v>
      </c>
      <c r="E69" s="18"/>
      <c r="F69" s="18"/>
      <c r="G69" s="18"/>
      <c r="H69" s="19" t="s">
        <v>76</v>
      </c>
      <c r="I69" s="20">
        <f>IF(C69=1,60,IF(C69=4,90,IF(C69=5,90,IF(C69=6,30,IF(C69=7,70,IF(C69=8,140,IF(C69=9,130,140)))))))</f>
        <v>90</v>
      </c>
      <c r="J69" s="18">
        <v>38</v>
      </c>
      <c r="K69" s="21">
        <f>D69-E69+F69</f>
        <v>38</v>
      </c>
      <c r="L69" s="1" t="str">
        <f>IF(K69-G69=0,0,"chyba")</f>
        <v>chyba</v>
      </c>
      <c r="M69" s="15"/>
      <c r="N69" s="23">
        <f>J69/I69</f>
        <v>0.4222222222222222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1:44" ht="12.75">
      <c r="A70" s="18">
        <v>351</v>
      </c>
      <c r="B70" s="18"/>
      <c r="C70" s="18">
        <v>1</v>
      </c>
      <c r="D70" s="18">
        <v>11</v>
      </c>
      <c r="E70" s="18"/>
      <c r="F70" s="18"/>
      <c r="G70" s="18"/>
      <c r="H70" s="19" t="s">
        <v>76</v>
      </c>
      <c r="I70" s="20">
        <f>IF(C70=1,60,IF(C70=4,90,IF(C70=5,90,IF(C70=6,30,IF(C70=7,70,IF(C70=8,140,IF(C70=9,130,140)))))))</f>
        <v>60</v>
      </c>
      <c r="J70" s="18">
        <v>11</v>
      </c>
      <c r="K70" s="21">
        <f>D70-E70+F70</f>
        <v>11</v>
      </c>
      <c r="L70" s="1" t="str">
        <f>IF(K70-G70=0,0,"chyba")</f>
        <v>chyba</v>
      </c>
      <c r="M70" s="15"/>
      <c r="N70" s="23">
        <f>J70/I70</f>
        <v>0.18333333333333332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ht="12.75">
      <c r="A71" s="18">
        <v>136</v>
      </c>
      <c r="B71" s="18"/>
      <c r="C71" s="18">
        <v>4</v>
      </c>
      <c r="D71" s="18">
        <v>35</v>
      </c>
      <c r="E71" s="18"/>
      <c r="F71" s="18"/>
      <c r="G71" s="18"/>
      <c r="H71" s="19" t="s">
        <v>77</v>
      </c>
      <c r="I71" s="20">
        <f>IF(C71=1,60,IF(C71=4,90,IF(C71=5,90,IF(C71=6,30,IF(C71=7,70,IF(C71=8,140,IF(C71=9,130,140)))))))</f>
        <v>90</v>
      </c>
      <c r="J71" s="18">
        <v>35</v>
      </c>
      <c r="K71" s="21">
        <f>D71-E71+F71</f>
        <v>35</v>
      </c>
      <c r="L71" s="1" t="str">
        <f>IF(K71-G71=0,0,"chyba")</f>
        <v>chyba</v>
      </c>
      <c r="M71" s="15"/>
      <c r="N71" s="23">
        <f>J71/I71</f>
        <v>0.3888888888888889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 ht="12.75">
      <c r="A72" s="18">
        <v>158</v>
      </c>
      <c r="B72" s="18"/>
      <c r="C72" s="18">
        <v>1</v>
      </c>
      <c r="D72" s="18">
        <v>6</v>
      </c>
      <c r="E72" s="18"/>
      <c r="F72" s="18"/>
      <c r="G72" s="18"/>
      <c r="H72" s="19" t="s">
        <v>78</v>
      </c>
      <c r="I72" s="20">
        <f>IF(C72=1,60,IF(C72=4,90,IF(C72=5,90,IF(C72=6,30,IF(C72=7,70,IF(C72=8,140,IF(C72=9,130,140)))))))</f>
        <v>60</v>
      </c>
      <c r="J72" s="18">
        <v>6</v>
      </c>
      <c r="K72" s="21">
        <f>D72-E72+F72</f>
        <v>6</v>
      </c>
      <c r="L72" s="1" t="str">
        <f>IF(K72-G72=0,0,"chyba")</f>
        <v>chyba</v>
      </c>
      <c r="M72" s="15"/>
      <c r="N72" s="23">
        <f>J72/I72</f>
        <v>0.1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ht="12.75">
      <c r="A73" s="18">
        <v>201</v>
      </c>
      <c r="B73" s="18"/>
      <c r="C73" s="18">
        <v>1</v>
      </c>
      <c r="D73" s="18">
        <v>21</v>
      </c>
      <c r="E73" s="18"/>
      <c r="F73" s="18"/>
      <c r="G73" s="18"/>
      <c r="H73" s="19" t="s">
        <v>78</v>
      </c>
      <c r="I73" s="20">
        <f>IF(C73=1,60,IF(C73=4,90,IF(C73=5,90,IF(C73=6,30,IF(C73=7,70,IF(C73=8,140,IF(C73=9,130,140)))))))</f>
        <v>60</v>
      </c>
      <c r="J73" s="18">
        <v>21</v>
      </c>
      <c r="K73" s="21">
        <f>D73-E73+F73</f>
        <v>21</v>
      </c>
      <c r="L73" s="1" t="str">
        <f>IF(K73-G73=0,0,"chyba")</f>
        <v>chyba</v>
      </c>
      <c r="M73" s="15"/>
      <c r="N73" s="23">
        <f>J73/I73</f>
        <v>0.35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1:44" ht="12.75">
      <c r="A74" s="18">
        <v>377</v>
      </c>
      <c r="B74" s="18"/>
      <c r="C74" s="18">
        <v>1</v>
      </c>
      <c r="D74" s="18">
        <v>13</v>
      </c>
      <c r="E74" s="18"/>
      <c r="F74" s="18"/>
      <c r="G74" s="18"/>
      <c r="H74" s="19" t="s">
        <v>79</v>
      </c>
      <c r="I74" s="20">
        <f>IF(C74=1,60,IF(C74=4,90,IF(C74=5,90,IF(C74=6,30,IF(C74=7,70,IF(C74=8,140,IF(C74=9,130,140)))))))</f>
        <v>60</v>
      </c>
      <c r="J74" s="18">
        <v>13</v>
      </c>
      <c r="K74" s="21">
        <f>D74-E74+F74</f>
        <v>13</v>
      </c>
      <c r="L74" s="1" t="str">
        <f>IF(K74-G74=0,0,"chyba")</f>
        <v>chyba</v>
      </c>
      <c r="M74" s="15"/>
      <c r="N74" s="23">
        <f>J74/I74</f>
        <v>0.21666666666666667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1:44" ht="12.75">
      <c r="A75" s="18">
        <v>195</v>
      </c>
      <c r="B75" s="18"/>
      <c r="C75" s="18">
        <v>4</v>
      </c>
      <c r="D75" s="18">
        <v>10</v>
      </c>
      <c r="E75" s="18"/>
      <c r="F75" s="18"/>
      <c r="G75" s="18"/>
      <c r="H75" s="19" t="s">
        <v>80</v>
      </c>
      <c r="I75" s="20">
        <f>IF(C75=1,60,IF(C75=4,90,IF(C75=5,90,IF(C75=6,30,IF(C75=7,70,IF(C75=8,140,IF(C75=9,130,140)))))))</f>
        <v>90</v>
      </c>
      <c r="J75" s="18">
        <v>10</v>
      </c>
      <c r="N75" s="23">
        <f>J75/I75</f>
        <v>0.1111111111111111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1:44" ht="12.75">
      <c r="A76" s="18">
        <v>140</v>
      </c>
      <c r="B76" s="18"/>
      <c r="C76" s="18">
        <v>4</v>
      </c>
      <c r="D76" s="18">
        <v>55</v>
      </c>
      <c r="E76" s="18"/>
      <c r="F76" s="18"/>
      <c r="G76" s="18"/>
      <c r="H76" s="19" t="s">
        <v>80</v>
      </c>
      <c r="I76" s="20">
        <f>IF(C76=1,60,IF(C76=4,90,IF(C76=5,90,IF(C76=6,30,IF(C76=7,70,IF(C76=8,140,IF(C76=9,130,140)))))))</f>
        <v>90</v>
      </c>
      <c r="J76" s="18">
        <v>55</v>
      </c>
      <c r="N76" s="23">
        <f>J76/I76</f>
        <v>0.6111111111111112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1:44" ht="12.75">
      <c r="A77" s="18">
        <v>209</v>
      </c>
      <c r="B77" s="18"/>
      <c r="C77" s="18">
        <v>1</v>
      </c>
      <c r="D77" s="18">
        <v>16</v>
      </c>
      <c r="E77" s="18"/>
      <c r="F77" s="18"/>
      <c r="G77" s="18"/>
      <c r="H77" s="19" t="s">
        <v>81</v>
      </c>
      <c r="I77" s="20">
        <f>IF(C77=1,60,IF(C77=4,90,IF(C77=5,90,IF(C77=6,30,IF(C77=7,70,IF(C77=8,140,IF(C77=9,130,140)))))))</f>
        <v>60</v>
      </c>
      <c r="J77" s="18">
        <v>16</v>
      </c>
      <c r="N77" s="23">
        <f>J77/I77</f>
        <v>0.26666666666666666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1:44" ht="12.75">
      <c r="A78" s="18">
        <v>136</v>
      </c>
      <c r="B78" s="18"/>
      <c r="C78" s="18">
        <v>4</v>
      </c>
      <c r="D78" s="18">
        <v>60</v>
      </c>
      <c r="E78" s="18"/>
      <c r="F78" s="18"/>
      <c r="G78" s="18"/>
      <c r="H78" s="19" t="s">
        <v>82</v>
      </c>
      <c r="I78" s="20">
        <f>IF(C78=1,60,IF(C78=4,90,IF(C78=5,90,IF(C78=6,30,IF(C78=7,70,IF(C78=8,140,IF(C78=9,130,140)))))))</f>
        <v>90</v>
      </c>
      <c r="J78" s="18">
        <v>60</v>
      </c>
      <c r="N78" s="23">
        <f>J78/I78</f>
        <v>0.6666666666666666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1:44" ht="12.75">
      <c r="A79" s="18">
        <v>201</v>
      </c>
      <c r="B79" s="18"/>
      <c r="C79" s="18">
        <v>1</v>
      </c>
      <c r="D79" s="18">
        <v>30</v>
      </c>
      <c r="E79" s="18"/>
      <c r="F79" s="18"/>
      <c r="G79" s="18"/>
      <c r="H79" s="19" t="s">
        <v>83</v>
      </c>
      <c r="I79" s="20">
        <f>IF(C79=1,60,IF(C79=4,90,IF(C79=5,90,IF(C79=6,30,IF(C79=7,70,IF(C79=8,140,IF(C79=9,130,140)))))))</f>
        <v>60</v>
      </c>
      <c r="J79" s="18">
        <v>30</v>
      </c>
      <c r="N79" s="23">
        <f>J79/I79</f>
        <v>0.5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1:44" ht="12.75">
      <c r="A80" s="18">
        <v>110</v>
      </c>
      <c r="B80" s="18"/>
      <c r="C80" s="18">
        <v>1</v>
      </c>
      <c r="D80" s="18">
        <v>10</v>
      </c>
      <c r="E80" s="18"/>
      <c r="F80" s="18"/>
      <c r="G80" s="18"/>
      <c r="H80" s="19" t="s">
        <v>84</v>
      </c>
      <c r="I80" s="20">
        <f>IF(C80=1,60,IF(C80=4,90,IF(C80=5,90,IF(C80=6,30,IF(C80=7,70,IF(C80=8,140,IF(C80=9,130,140)))))))</f>
        <v>60</v>
      </c>
      <c r="J80" s="18">
        <v>10</v>
      </c>
      <c r="N80" s="23">
        <f>J80/I80</f>
        <v>0.16666666666666666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 ht="12.75">
      <c r="A81" s="18">
        <v>140</v>
      </c>
      <c r="B81" s="18"/>
      <c r="C81" s="18">
        <v>4</v>
      </c>
      <c r="D81" s="18">
        <v>17</v>
      </c>
      <c r="E81" s="18"/>
      <c r="F81" s="18"/>
      <c r="G81" s="18"/>
      <c r="H81" s="19" t="s">
        <v>85</v>
      </c>
      <c r="I81" s="20">
        <f>IF(C81=1,60,IF(C81=4,90,IF(C81=5,90,IF(C81=6,30,IF(C81=7,70,IF(C81=8,140,IF(C81=9,130,140)))))))</f>
        <v>90</v>
      </c>
      <c r="J81" s="18">
        <v>17</v>
      </c>
      <c r="N81" s="23">
        <f>J81/I81</f>
        <v>0.18888888888888888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1:44" ht="12.75">
      <c r="A82" s="18">
        <v>195</v>
      </c>
      <c r="B82" s="18"/>
      <c r="C82" s="18">
        <v>4</v>
      </c>
      <c r="D82" s="18">
        <v>16</v>
      </c>
      <c r="E82" s="18"/>
      <c r="F82" s="18"/>
      <c r="G82" s="18"/>
      <c r="H82" s="19" t="s">
        <v>85</v>
      </c>
      <c r="I82" s="20">
        <f>IF(C82=1,60,IF(C82=4,90,IF(C82=5,90,IF(C82=6,30,IF(C82=7,70,IF(C82=8,140,IF(C82=9,130,140)))))))</f>
        <v>90</v>
      </c>
      <c r="J82" s="18">
        <v>16</v>
      </c>
      <c r="N82" s="23">
        <f>J82/I82</f>
        <v>0.17777777777777778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1:44" ht="12.75">
      <c r="A83" s="18">
        <v>351</v>
      </c>
      <c r="B83" s="18"/>
      <c r="C83" s="18">
        <v>1</v>
      </c>
      <c r="D83" s="18">
        <v>13</v>
      </c>
      <c r="E83" s="18"/>
      <c r="F83" s="18"/>
      <c r="G83" s="18"/>
      <c r="H83" s="19" t="s">
        <v>86</v>
      </c>
      <c r="I83" s="20">
        <f>IF(C83=1,60,IF(C83=4,90,IF(C83=5,90,IF(C83=6,30,IF(C83=7,70,IF(C83=8,140,IF(C83=9,130,140)))))))</f>
        <v>60</v>
      </c>
      <c r="J83" s="18">
        <v>13</v>
      </c>
      <c r="K83" s="21">
        <f>D83-E83+F83</f>
        <v>13</v>
      </c>
      <c r="L83" s="1" t="str">
        <f>IF(K83-G83=0,0,"chyba")</f>
        <v>chyba</v>
      </c>
      <c r="M83" s="15"/>
      <c r="N83" s="23">
        <f>J83/I83</f>
        <v>0.21666666666666667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1:44" ht="12.75">
      <c r="A84" s="18">
        <v>136</v>
      </c>
      <c r="B84" s="18"/>
      <c r="C84" s="18">
        <v>4</v>
      </c>
      <c r="D84" s="18">
        <v>30</v>
      </c>
      <c r="E84" s="18"/>
      <c r="F84" s="18"/>
      <c r="G84" s="18"/>
      <c r="H84" s="19" t="s">
        <v>87</v>
      </c>
      <c r="I84" s="20">
        <f>IF(C84=1,60,IF(C84=4,90,IF(C84=5,90,IF(C84=6,30,IF(C84=7,70,IF(C84=8,140,IF(C84=9,130,140)))))))</f>
        <v>90</v>
      </c>
      <c r="J84" s="18">
        <v>30</v>
      </c>
      <c r="K84" s="21">
        <f>D84-E84+F84</f>
        <v>30</v>
      </c>
      <c r="L84" s="1" t="str">
        <f>IF(K84-G84=0,0,"chyba")</f>
        <v>chyba</v>
      </c>
      <c r="M84" s="15"/>
      <c r="N84" s="23">
        <f>J84/I84</f>
        <v>0.3333333333333333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1:44" ht="12.75">
      <c r="A85" s="18">
        <v>201</v>
      </c>
      <c r="B85" s="18"/>
      <c r="C85" s="18">
        <v>1</v>
      </c>
      <c r="D85" s="18">
        <v>26</v>
      </c>
      <c r="E85" s="18"/>
      <c r="F85" s="18"/>
      <c r="G85" s="18"/>
      <c r="H85" s="19" t="s">
        <v>88</v>
      </c>
      <c r="I85" s="20">
        <f>IF(C85=1,60,IF(C85=4,90,IF(C85=5,90,IF(C85=6,30,IF(C85=7,70,IF(C85=8,140,IF(C85=9,130,140)))))))</f>
        <v>60</v>
      </c>
      <c r="J85" s="18">
        <v>26</v>
      </c>
      <c r="K85" s="21">
        <f>D85-E85+F85</f>
        <v>26</v>
      </c>
      <c r="L85" s="1" t="str">
        <f>IF(K85-G85=0,0,"chyba")</f>
        <v>chyba</v>
      </c>
      <c r="M85" s="15"/>
      <c r="N85" s="23">
        <f>J85/I85</f>
        <v>0.43333333333333335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1:44" ht="12.75">
      <c r="A86" s="18">
        <v>158</v>
      </c>
      <c r="B86" s="18"/>
      <c r="C86" s="18">
        <v>1</v>
      </c>
      <c r="D86" s="18">
        <v>12</v>
      </c>
      <c r="E86" s="18"/>
      <c r="F86" s="18"/>
      <c r="G86" s="18"/>
      <c r="H86" s="19" t="s">
        <v>89</v>
      </c>
      <c r="I86" s="20">
        <f>IF(C86=1,60,IF(C86=4,90,IF(C86=5,90,IF(C86=6,30,IF(C86=7,70,IF(C86=8,140,IF(C86=9,130,140)))))))</f>
        <v>60</v>
      </c>
      <c r="J86" s="18">
        <v>12</v>
      </c>
      <c r="K86" s="21">
        <f>D86-E86+F86</f>
        <v>12</v>
      </c>
      <c r="L86" s="1" t="str">
        <f>IF(K86-G86=0,0,"chyba")</f>
        <v>chyba</v>
      </c>
      <c r="M86" s="15"/>
      <c r="N86" s="23">
        <f>J86/I86</f>
        <v>0.2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1:44" ht="12.75">
      <c r="A87" s="18">
        <v>140</v>
      </c>
      <c r="B87" s="18"/>
      <c r="C87" s="18">
        <v>4</v>
      </c>
      <c r="D87" s="18">
        <v>53</v>
      </c>
      <c r="E87" s="18"/>
      <c r="F87" s="18"/>
      <c r="G87" s="18"/>
      <c r="H87" s="19" t="s">
        <v>90</v>
      </c>
      <c r="I87" s="20">
        <f>IF(C87=1,60,IF(C87=4,90,IF(C87=5,90,IF(C87=6,30,IF(C87=7,70,IF(C87=8,140,IF(C87=9,130,140)))))))</f>
        <v>90</v>
      </c>
      <c r="J87" s="18">
        <v>53</v>
      </c>
      <c r="K87" s="21">
        <f>D87-E87+F87</f>
        <v>53</v>
      </c>
      <c r="L87" s="1" t="str">
        <f>IF(K87-G87=0,0,"chyba")</f>
        <v>chyba</v>
      </c>
      <c r="M87" s="15"/>
      <c r="N87" s="23">
        <f>J87/I87</f>
        <v>0.5888888888888889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1:44" ht="12.75">
      <c r="A88" s="18">
        <v>377</v>
      </c>
      <c r="B88" s="18"/>
      <c r="C88" s="18">
        <v>1</v>
      </c>
      <c r="D88" s="18">
        <v>25</v>
      </c>
      <c r="E88" s="18"/>
      <c r="F88" s="18"/>
      <c r="G88" s="18"/>
      <c r="H88" s="19" t="s">
        <v>91</v>
      </c>
      <c r="I88" s="20">
        <f>IF(C88=1,60,IF(C88=4,90,IF(C88=5,90,IF(C88=6,30,IF(C88=7,70,IF(C88=8,140,IF(C88=9,130,140)))))))</f>
        <v>60</v>
      </c>
      <c r="J88" s="18">
        <v>25</v>
      </c>
      <c r="K88" s="21">
        <f>D88-E88+F88</f>
        <v>25</v>
      </c>
      <c r="L88" s="1" t="str">
        <f>IF(K88-G88=0,0,"chyba")</f>
        <v>chyba</v>
      </c>
      <c r="M88" s="15"/>
      <c r="N88" s="23">
        <f>J88/I88</f>
        <v>0.4166666666666667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1:44" ht="12.75">
      <c r="A89" s="18">
        <v>195</v>
      </c>
      <c r="B89" s="18"/>
      <c r="C89" s="18">
        <v>4</v>
      </c>
      <c r="D89" s="18">
        <v>32</v>
      </c>
      <c r="E89" s="18"/>
      <c r="F89" s="18"/>
      <c r="G89" s="18"/>
      <c r="H89" s="19" t="s">
        <v>92</v>
      </c>
      <c r="I89" s="20">
        <f>IF(C89=1,60,IF(C89=4,90,IF(C89=5,90,IF(C89=6,30,IF(C89=7,70,IF(C89=8,140,IF(C89=9,130,140)))))))</f>
        <v>90</v>
      </c>
      <c r="J89" s="18">
        <v>32</v>
      </c>
      <c r="N89" s="23">
        <f>J89/I89</f>
        <v>0.35555555555555557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1:44" ht="12.75">
      <c r="A90" s="18">
        <v>201</v>
      </c>
      <c r="B90" s="18"/>
      <c r="C90" s="18">
        <v>1</v>
      </c>
      <c r="D90" s="18">
        <v>32</v>
      </c>
      <c r="E90" s="18"/>
      <c r="F90" s="18"/>
      <c r="G90" s="18"/>
      <c r="H90" s="19" t="s">
        <v>93</v>
      </c>
      <c r="I90" s="20">
        <f>IF(C90=1,60,IF(C90=4,90,IF(C90=5,90,IF(C90=6,30,IF(C90=7,70,IF(C90=8,140,IF(C90=9,130,140)))))))</f>
        <v>60</v>
      </c>
      <c r="J90" s="18">
        <v>32</v>
      </c>
      <c r="N90" s="23">
        <f>J90/I90</f>
        <v>0.5333333333333333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44" ht="12.75">
      <c r="A91" s="18">
        <v>136</v>
      </c>
      <c r="B91" s="18"/>
      <c r="C91" s="18">
        <v>4</v>
      </c>
      <c r="D91" s="18">
        <v>64</v>
      </c>
      <c r="E91" s="18"/>
      <c r="F91" s="18"/>
      <c r="G91" s="18"/>
      <c r="H91" s="19" t="s">
        <v>94</v>
      </c>
      <c r="I91" s="20">
        <f>IF(C91=1,60,IF(C91=4,90,IF(C91=5,90,IF(C91=6,30,IF(C91=7,70,IF(C91=8,140,IF(C91=9,130,140)))))))</f>
        <v>90</v>
      </c>
      <c r="J91" s="18">
        <v>64</v>
      </c>
      <c r="N91" s="23">
        <f>J91/I91</f>
        <v>0.7111111111111111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ht="12.75">
      <c r="A92" s="18">
        <v>351</v>
      </c>
      <c r="B92" s="18"/>
      <c r="C92" s="18">
        <v>1</v>
      </c>
      <c r="D92" s="18">
        <v>14</v>
      </c>
      <c r="E92" s="18"/>
      <c r="F92" s="18"/>
      <c r="G92" s="18"/>
      <c r="H92" s="19" t="s">
        <v>95</v>
      </c>
      <c r="I92" s="20">
        <f>IF(C92=1,60,IF(C92=4,90,IF(C92=5,90,IF(C92=6,30,IF(C92=7,70,IF(C92=8,140,IF(C92=9,130,140)))))))</f>
        <v>60</v>
      </c>
      <c r="J92" s="18">
        <v>14</v>
      </c>
      <c r="N92" s="23">
        <f>J92/I92</f>
        <v>0.23333333333333334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ht="12.75">
      <c r="A93" s="18">
        <v>140</v>
      </c>
      <c r="B93" s="18"/>
      <c r="C93" s="18">
        <v>4</v>
      </c>
      <c r="D93" s="18">
        <v>42</v>
      </c>
      <c r="E93" s="18"/>
      <c r="F93" s="18"/>
      <c r="G93" s="18"/>
      <c r="H93" s="19" t="s">
        <v>95</v>
      </c>
      <c r="I93" s="20">
        <f>IF(C93=1,60,IF(C93=4,90,IF(C93=5,90,IF(C93=6,30,IF(C93=7,70,IF(C93=8,140,IF(C93=9,130,140)))))))</f>
        <v>90</v>
      </c>
      <c r="J93" s="18">
        <v>42</v>
      </c>
      <c r="N93" s="23">
        <f>J93/I93</f>
        <v>0.4666666666666667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1:44" ht="12.75">
      <c r="A94" s="18">
        <v>195</v>
      </c>
      <c r="B94" s="18"/>
      <c r="C94" s="18">
        <v>4</v>
      </c>
      <c r="D94" s="18">
        <v>16</v>
      </c>
      <c r="E94" s="18"/>
      <c r="F94" s="18"/>
      <c r="G94" s="18"/>
      <c r="H94" s="19" t="s">
        <v>96</v>
      </c>
      <c r="I94" s="20">
        <f>IF(C94=1,60,IF(C94=4,90,IF(C94=5,90,IF(C94=6,30,IF(C94=7,70,IF(C94=8,140,IF(C94=9,130,140)))))))</f>
        <v>90</v>
      </c>
      <c r="J94" s="18">
        <v>16</v>
      </c>
      <c r="N94" s="23">
        <f>J94/I94</f>
        <v>0.17777777777777778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1:44" ht="12.75">
      <c r="A95" s="18">
        <v>158</v>
      </c>
      <c r="B95" s="18"/>
      <c r="C95" s="18">
        <v>1</v>
      </c>
      <c r="D95" s="18">
        <v>3</v>
      </c>
      <c r="E95" s="18"/>
      <c r="F95" s="18"/>
      <c r="G95" s="18"/>
      <c r="H95" s="19" t="s">
        <v>97</v>
      </c>
      <c r="I95" s="20">
        <f>IF(C95=1,60,IF(C95=4,90,IF(C95=5,90,IF(C95=6,30,IF(C95=7,70,IF(C95=8,140,IF(C95=9,130,140)))))))</f>
        <v>60</v>
      </c>
      <c r="J95" s="18">
        <v>3</v>
      </c>
      <c r="N95" s="23">
        <f>J95/I95</f>
        <v>0.05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1:44" ht="12.75">
      <c r="A96" s="18">
        <v>136</v>
      </c>
      <c r="B96" s="18"/>
      <c r="C96" s="18">
        <v>4</v>
      </c>
      <c r="D96" s="18">
        <v>20</v>
      </c>
      <c r="E96" s="18"/>
      <c r="F96" s="18"/>
      <c r="G96" s="18"/>
      <c r="H96" s="19" t="s">
        <v>98</v>
      </c>
      <c r="I96" s="20">
        <f>IF(C96=1,60,IF(C96=4,90,IF(C96=5,90,IF(C96=6,30,IF(C96=7,70,IF(C96=8,140,IF(C96=9,130,140)))))))</f>
        <v>90</v>
      </c>
      <c r="J96" s="18">
        <v>20</v>
      </c>
      <c r="N96" s="23">
        <f>J96/I96</f>
        <v>0.2222222222222222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1:44" ht="12.75">
      <c r="A97" s="18">
        <v>201</v>
      </c>
      <c r="B97" s="18"/>
      <c r="C97" s="18">
        <v>1</v>
      </c>
      <c r="D97" s="18">
        <v>44</v>
      </c>
      <c r="E97" s="18"/>
      <c r="F97" s="18"/>
      <c r="G97" s="18"/>
      <c r="H97" s="19" t="s">
        <v>99</v>
      </c>
      <c r="I97" s="20">
        <f>IF(C97=1,60,IF(C97=4,90,IF(C97=5,90,IF(C97=6,30,IF(C97=7,70,IF(C97=8,140,IF(C97=9,130,140)))))))</f>
        <v>60</v>
      </c>
      <c r="J97" s="18">
        <v>44</v>
      </c>
      <c r="K97" s="21">
        <f>D97-E97+F97</f>
        <v>44</v>
      </c>
      <c r="L97" s="1" t="str">
        <f>IF(K97-G97=0,0,"chyba")</f>
        <v>chyba</v>
      </c>
      <c r="M97" s="15"/>
      <c r="N97" s="23">
        <f>J97/I97</f>
        <v>0.7333333333333333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spans="1:44" ht="12.75">
      <c r="A98" s="18">
        <v>110</v>
      </c>
      <c r="B98" s="18"/>
      <c r="C98" s="18">
        <v>1</v>
      </c>
      <c r="D98" s="18">
        <v>17</v>
      </c>
      <c r="E98" s="18"/>
      <c r="F98" s="18"/>
      <c r="G98" s="18"/>
      <c r="H98" s="19" t="s">
        <v>100</v>
      </c>
      <c r="I98" s="20">
        <f>IF(C98=1,60,IF(C98=4,90,IF(C98=5,90,IF(C98=6,30,IF(C98=7,70,IF(C98=8,140,IF(C98=9,130,140)))))))</f>
        <v>60</v>
      </c>
      <c r="J98" s="18">
        <v>17</v>
      </c>
      <c r="K98" s="21">
        <f>D98-E98+F98</f>
        <v>17</v>
      </c>
      <c r="L98" s="1" t="str">
        <f>IF(K98-G98=0,0,"chyba")</f>
        <v>chyba</v>
      </c>
      <c r="M98" s="15"/>
      <c r="N98" s="23">
        <f>J98/I98</f>
        <v>0.2833333333333333</v>
      </c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spans="1:44" ht="12.75">
      <c r="A99" s="18">
        <v>377</v>
      </c>
      <c r="B99" s="18"/>
      <c r="C99" s="18">
        <v>1</v>
      </c>
      <c r="D99" s="18">
        <v>20</v>
      </c>
      <c r="E99" s="18"/>
      <c r="F99" s="18"/>
      <c r="G99" s="18"/>
      <c r="H99" s="19" t="s">
        <v>101</v>
      </c>
      <c r="I99" s="20">
        <f>IF(C99=1,60,IF(C99=4,90,IF(C99=5,90,IF(C99=6,30,IF(C99=7,70,IF(C99=8,140,IF(C99=9,130,140)))))))</f>
        <v>60</v>
      </c>
      <c r="J99" s="18">
        <v>20</v>
      </c>
      <c r="K99" s="21">
        <f>D99-E99+F99</f>
        <v>20</v>
      </c>
      <c r="L99" s="1" t="str">
        <f>IF(K99-G99=0,0,"chyba")</f>
        <v>chyba</v>
      </c>
      <c r="M99" s="15"/>
      <c r="N99" s="23">
        <f>J99/I99</f>
        <v>0.3333333333333333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1:44" ht="12.75">
      <c r="A100" s="18">
        <v>195</v>
      </c>
      <c r="B100" s="18"/>
      <c r="C100" s="18">
        <v>4</v>
      </c>
      <c r="D100" s="18">
        <v>19</v>
      </c>
      <c r="E100" s="18"/>
      <c r="F100" s="18"/>
      <c r="G100" s="18"/>
      <c r="H100" s="19" t="s">
        <v>102</v>
      </c>
      <c r="I100" s="20">
        <f>IF(C100=1,60,IF(C100=4,90,IF(C100=5,90,IF(C100=6,30,IF(C100=7,70,IF(C100=8,140,IF(C100=9,130,140)))))))</f>
        <v>90</v>
      </c>
      <c r="J100" s="18">
        <v>19</v>
      </c>
      <c r="K100" s="21">
        <f>D100-E100+F100</f>
        <v>19</v>
      </c>
      <c r="L100" s="1" t="str">
        <f>IF(K100-G100=0,0,"chyba")</f>
        <v>chyba</v>
      </c>
      <c r="M100" s="15"/>
      <c r="N100" s="23">
        <f>J100/I100</f>
        <v>0.2111111111111111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spans="1:44" ht="12.75">
      <c r="A101" s="18">
        <v>140</v>
      </c>
      <c r="B101" s="18"/>
      <c r="C101" s="18">
        <v>4</v>
      </c>
      <c r="D101" s="18">
        <v>48</v>
      </c>
      <c r="E101" s="18"/>
      <c r="F101" s="18"/>
      <c r="G101" s="18"/>
      <c r="H101" s="19" t="s">
        <v>102</v>
      </c>
      <c r="I101" s="20">
        <f>IF(C101=1,60,IF(C101=4,90,IF(C101=5,90,IF(C101=6,30,IF(C101=7,70,IF(C101=8,140,IF(C101=9,130,140)))))))</f>
        <v>90</v>
      </c>
      <c r="J101" s="18">
        <v>48</v>
      </c>
      <c r="K101" s="21">
        <f>D101-E101+F101</f>
        <v>48</v>
      </c>
      <c r="L101" s="1" t="str">
        <f>IF(K101-G101=0,0,"chyba")</f>
        <v>chyba</v>
      </c>
      <c r="M101" s="15"/>
      <c r="N101" s="23">
        <f>J101/I101</f>
        <v>0.5333333333333333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spans="1:44" ht="12.75">
      <c r="A102" s="18">
        <v>209</v>
      </c>
      <c r="B102" s="18"/>
      <c r="C102" s="18">
        <v>1</v>
      </c>
      <c r="D102" s="18">
        <v>34</v>
      </c>
      <c r="E102" s="18"/>
      <c r="F102" s="18"/>
      <c r="G102" s="18"/>
      <c r="H102" s="19" t="s">
        <v>103</v>
      </c>
      <c r="I102" s="20">
        <f>IF(C102=1,60,IF(C102=4,90,IF(C102=5,90,IF(C102=6,30,IF(C102=7,70,IF(C102=8,140,IF(C102=9,130,140)))))))</f>
        <v>60</v>
      </c>
      <c r="J102" s="18">
        <v>34</v>
      </c>
      <c r="K102" s="21">
        <f>D102-E102+F102</f>
        <v>34</v>
      </c>
      <c r="L102" s="1" t="str">
        <f>IF(K102-G102=0,0,"chyba")</f>
        <v>chyba</v>
      </c>
      <c r="M102" s="15"/>
      <c r="N102" s="23">
        <f>J102/I102</f>
        <v>0.5666666666666667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spans="1:44" ht="12.75">
      <c r="A103" s="18">
        <v>201</v>
      </c>
      <c r="B103" s="18"/>
      <c r="C103" s="18">
        <v>1</v>
      </c>
      <c r="D103" s="18">
        <v>43</v>
      </c>
      <c r="E103" s="18"/>
      <c r="F103" s="18"/>
      <c r="G103" s="18"/>
      <c r="H103" s="19" t="s">
        <v>104</v>
      </c>
      <c r="I103" s="20">
        <f>IF(C103=1,60,IF(C103=4,90,IF(C103=5,90,IF(C103=6,30,IF(C103=7,70,IF(C103=8,140,IF(C103=9,130,140)))))))</f>
        <v>60</v>
      </c>
      <c r="J103" s="18">
        <v>43</v>
      </c>
      <c r="N103" s="23">
        <f>J103/I103</f>
        <v>0.7166666666666667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1:44" ht="12.75">
      <c r="A104" s="18">
        <v>110</v>
      </c>
      <c r="B104" s="18"/>
      <c r="C104" s="18">
        <v>1</v>
      </c>
      <c r="D104" s="18">
        <v>17</v>
      </c>
      <c r="E104" s="18"/>
      <c r="F104" s="18"/>
      <c r="G104" s="18"/>
      <c r="H104" s="19" t="s">
        <v>105</v>
      </c>
      <c r="I104" s="20">
        <f>IF(C104=1,60,IF(C104=4,90,IF(C104=5,90,IF(C104=6,30,IF(C104=7,70,IF(C104=8,140,IF(C104=9,130,140)))))))</f>
        <v>60</v>
      </c>
      <c r="J104" s="18">
        <v>17</v>
      </c>
      <c r="N104" s="23">
        <f>J104/I104</f>
        <v>0.2833333333333333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1:44" ht="12.75">
      <c r="A105" s="18">
        <v>140</v>
      </c>
      <c r="B105" s="18"/>
      <c r="C105" s="18">
        <v>4</v>
      </c>
      <c r="D105" s="18">
        <v>35</v>
      </c>
      <c r="E105" s="18"/>
      <c r="F105" s="18"/>
      <c r="G105" s="18"/>
      <c r="H105" s="19" t="s">
        <v>106</v>
      </c>
      <c r="I105" s="20">
        <f>IF(C105=1,60,IF(C105=4,90,IF(C105=5,90,IF(C105=6,30,IF(C105=7,70,IF(C105=8,140,IF(C105=9,130,140)))))))</f>
        <v>90</v>
      </c>
      <c r="J105" s="18">
        <v>35</v>
      </c>
      <c r="N105" s="23">
        <f>J105/I105</f>
        <v>0.3888888888888889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1:44" ht="12.75">
      <c r="A106" s="18">
        <v>136</v>
      </c>
      <c r="B106" s="18"/>
      <c r="C106" s="18">
        <v>4</v>
      </c>
      <c r="D106" s="18">
        <v>36</v>
      </c>
      <c r="E106" s="18"/>
      <c r="F106" s="18"/>
      <c r="G106" s="18"/>
      <c r="H106" s="19" t="s">
        <v>107</v>
      </c>
      <c r="I106" s="20">
        <f>IF(C106=1,60,IF(C106=4,90,IF(C106=5,90,IF(C106=6,30,IF(C106=7,70,IF(C106=8,140,IF(C106=9,130,140)))))))</f>
        <v>90</v>
      </c>
      <c r="J106" s="18">
        <v>36</v>
      </c>
      <c r="N106" s="23">
        <f>J106/I106</f>
        <v>0.4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</row>
    <row r="107" spans="1:44" ht="12.75">
      <c r="A107" s="18">
        <v>351</v>
      </c>
      <c r="B107" s="18"/>
      <c r="C107" s="18">
        <v>1</v>
      </c>
      <c r="D107" s="18">
        <v>20</v>
      </c>
      <c r="E107" s="18"/>
      <c r="F107" s="18"/>
      <c r="G107" s="18"/>
      <c r="H107" s="19" t="s">
        <v>108</v>
      </c>
      <c r="I107" s="20">
        <f>IF(C107=1,60,IF(C107=4,90,IF(C107=5,90,IF(C107=6,30,IF(C107=7,70,IF(C107=8,140,IF(C107=9,130,140)))))))</f>
        <v>60</v>
      </c>
      <c r="J107" s="18">
        <v>20</v>
      </c>
      <c r="N107" s="23">
        <f>J107/I107</f>
        <v>0.3333333333333333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</row>
    <row r="108" spans="1:44" ht="12.75">
      <c r="A108" s="18">
        <v>201</v>
      </c>
      <c r="B108" s="18"/>
      <c r="C108" s="18">
        <v>1</v>
      </c>
      <c r="D108" s="18">
        <v>40</v>
      </c>
      <c r="E108" s="18"/>
      <c r="F108" s="18"/>
      <c r="G108" s="18"/>
      <c r="H108" s="19" t="s">
        <v>109</v>
      </c>
      <c r="I108" s="20">
        <f>IF(C108=1,60,IF(C108=4,90,IF(C108=5,90,IF(C108=6,30,IF(C108=7,70,IF(C108=8,140,IF(C108=9,130,140)))))))</f>
        <v>60</v>
      </c>
      <c r="J108" s="18">
        <v>40</v>
      </c>
      <c r="N108" s="23">
        <f>J108/I108</f>
        <v>0.6666666666666666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spans="1:44" ht="12.75">
      <c r="A109" s="18">
        <v>158</v>
      </c>
      <c r="B109" s="18"/>
      <c r="C109" s="18">
        <v>1</v>
      </c>
      <c r="D109" s="18">
        <v>28</v>
      </c>
      <c r="E109" s="18"/>
      <c r="F109" s="18"/>
      <c r="G109" s="18"/>
      <c r="H109" s="19" t="s">
        <v>109</v>
      </c>
      <c r="I109" s="20">
        <f>IF(C109=1,60,IF(C109=4,90,IF(C109=5,90,IF(C109=6,30,IF(C109=7,70,IF(C109=8,140,IF(C109=9,130,140)))))))</f>
        <v>60</v>
      </c>
      <c r="J109" s="18">
        <v>28</v>
      </c>
      <c r="N109" s="23">
        <f>J109/I109</f>
        <v>0.4666666666666667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spans="1:44" ht="12.75">
      <c r="A110" s="18">
        <v>195</v>
      </c>
      <c r="B110" s="18"/>
      <c r="C110" s="18">
        <v>4</v>
      </c>
      <c r="D110" s="18">
        <v>20</v>
      </c>
      <c r="E110" s="18"/>
      <c r="F110" s="18"/>
      <c r="G110" s="18"/>
      <c r="H110" s="19" t="s">
        <v>110</v>
      </c>
      <c r="I110" s="20">
        <f>IF(C110=1,60,IF(C110=4,90,IF(C110=5,90,IF(C110=6,30,IF(C110=7,70,IF(C110=8,140,IF(C110=9,130,140)))))))</f>
        <v>90</v>
      </c>
      <c r="J110" s="18">
        <v>20</v>
      </c>
      <c r="N110" s="23">
        <f>J110/I110</f>
        <v>0.2222222222222222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</row>
    <row r="111" spans="1:44" ht="12.75">
      <c r="A111" s="18">
        <v>136</v>
      </c>
      <c r="B111" s="18"/>
      <c r="C111" s="18">
        <v>4</v>
      </c>
      <c r="D111" s="18">
        <v>35</v>
      </c>
      <c r="E111" s="18"/>
      <c r="F111" s="18"/>
      <c r="G111" s="18"/>
      <c r="H111" s="19" t="s">
        <v>111</v>
      </c>
      <c r="I111" s="20">
        <f>IF(C111=1,60,IF(C111=4,90,IF(C111=5,90,IF(C111=6,30,IF(C111=7,70,IF(C111=8,140,IF(C111=9,130,140)))))))</f>
        <v>90</v>
      </c>
      <c r="J111" s="18">
        <v>35</v>
      </c>
      <c r="K111" s="21">
        <f>D111-E111+F111</f>
        <v>35</v>
      </c>
      <c r="L111" s="1" t="str">
        <f>IF(K111-G111=0,0,"chyba")</f>
        <v>chyba</v>
      </c>
      <c r="M111" s="15"/>
      <c r="N111" s="23">
        <f>J111/I111</f>
        <v>0.3888888888888889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</row>
    <row r="112" spans="1:44" ht="12.75">
      <c r="A112" s="18">
        <v>377</v>
      </c>
      <c r="B112" s="18"/>
      <c r="C112" s="18">
        <v>1</v>
      </c>
      <c r="D112" s="18">
        <v>16</v>
      </c>
      <c r="E112" s="18"/>
      <c r="F112" s="18"/>
      <c r="G112" s="18"/>
      <c r="H112" s="19" t="s">
        <v>112</v>
      </c>
      <c r="I112" s="20">
        <f>IF(C112=1,60,IF(C112=4,90,IF(C112=5,90,IF(C112=6,30,IF(C112=7,70,IF(C112=8,140,IF(C112=9,130,140)))))))</f>
        <v>60</v>
      </c>
      <c r="J112" s="18">
        <v>16</v>
      </c>
      <c r="K112" s="21">
        <f>D112-E112+F112</f>
        <v>16</v>
      </c>
      <c r="L112" s="1" t="str">
        <f>IF(K112-G112=0,0,"chyba")</f>
        <v>chyba</v>
      </c>
      <c r="M112" s="15"/>
      <c r="N112" s="23">
        <f>J112/I112</f>
        <v>0.26666666666666666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  <row r="113" spans="1:44" ht="12.75">
      <c r="A113" s="18">
        <v>140</v>
      </c>
      <c r="B113" s="18"/>
      <c r="C113" s="18">
        <v>4</v>
      </c>
      <c r="D113" s="18">
        <v>60</v>
      </c>
      <c r="E113" s="18"/>
      <c r="F113" s="18"/>
      <c r="G113" s="18"/>
      <c r="H113" s="19" t="s">
        <v>113</v>
      </c>
      <c r="I113" s="20">
        <f>IF(C113=1,60,IF(C113=4,90,IF(C113=5,90,IF(C113=6,30,IF(C113=7,70,IF(C113=8,140,IF(C113=9,130,140)))))))</f>
        <v>90</v>
      </c>
      <c r="J113" s="18">
        <v>60</v>
      </c>
      <c r="K113" s="21">
        <f>D113-E113+F113</f>
        <v>60</v>
      </c>
      <c r="L113" s="1" t="str">
        <f>IF(K113-G113=0,0,"chyba")</f>
        <v>chyba</v>
      </c>
      <c r="M113" s="15"/>
      <c r="N113" s="23">
        <f>J113/I113</f>
        <v>0.6666666666666666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</row>
    <row r="114" spans="1:44" ht="12.75">
      <c r="A114" s="18">
        <v>195</v>
      </c>
      <c r="B114" s="18"/>
      <c r="C114" s="18">
        <v>4</v>
      </c>
      <c r="D114" s="18">
        <v>36</v>
      </c>
      <c r="E114" s="18"/>
      <c r="F114" s="18"/>
      <c r="G114" s="18"/>
      <c r="H114" s="19" t="s">
        <v>114</v>
      </c>
      <c r="I114" s="20">
        <f>IF(C114=1,60,IF(C114=4,90,IF(C114=5,90,IF(C114=6,30,IF(C114=7,70,IF(C114=8,140,IF(C114=9,130,140)))))))</f>
        <v>90</v>
      </c>
      <c r="J114" s="18">
        <v>36</v>
      </c>
      <c r="K114" s="21">
        <f>D114-E114+F114</f>
        <v>36</v>
      </c>
      <c r="L114" s="1" t="str">
        <f>IF(K114-G114=0,0,"chyba")</f>
        <v>chyba</v>
      </c>
      <c r="M114" s="15"/>
      <c r="N114" s="23">
        <f>J114/I114</f>
        <v>0.4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ht="12.75">
      <c r="A115" s="18">
        <v>110</v>
      </c>
      <c r="B115" s="18"/>
      <c r="C115" s="18">
        <v>1</v>
      </c>
      <c r="D115" s="18">
        <v>30</v>
      </c>
      <c r="E115" s="18"/>
      <c r="F115" s="18"/>
      <c r="G115" s="18"/>
      <c r="H115" s="19" t="s">
        <v>115</v>
      </c>
      <c r="I115" s="20">
        <f>IF(C115=1,60,IF(C115=4,90,IF(C115=5,90,IF(C115=6,30,IF(C115=7,70,IF(C115=8,140,IF(C115=9,130,140)))))))</f>
        <v>60</v>
      </c>
      <c r="J115" s="18">
        <v>30</v>
      </c>
      <c r="K115" s="21">
        <f>D115-E115+F115</f>
        <v>30</v>
      </c>
      <c r="L115" s="1" t="str">
        <f>IF(K115-G115=0,0,"chyba")</f>
        <v>chyba</v>
      </c>
      <c r="M115" s="15"/>
      <c r="N115" s="23">
        <f>J115/I115</f>
        <v>0.5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spans="1:44" ht="12.75">
      <c r="A116" s="18">
        <v>140</v>
      </c>
      <c r="B116" s="18"/>
      <c r="C116" s="18">
        <v>4</v>
      </c>
      <c r="D116" s="18">
        <v>57</v>
      </c>
      <c r="E116" s="18"/>
      <c r="F116" s="18"/>
      <c r="G116" s="18"/>
      <c r="H116" s="19" t="s">
        <v>116</v>
      </c>
      <c r="I116" s="20">
        <f>IF(C116=1,60,IF(C116=4,90,IF(C116=5,90,IF(C116=6,30,IF(C116=7,70,IF(C116=8,140,IF(C116=9,130,140)))))))</f>
        <v>90</v>
      </c>
      <c r="J116" s="18">
        <v>57</v>
      </c>
      <c r="K116" s="21">
        <f>D116-E116+F116</f>
        <v>57</v>
      </c>
      <c r="L116" s="1" t="str">
        <f>IF(K116-G116=0,0,"chyba")</f>
        <v>chyba</v>
      </c>
      <c r="M116" s="15"/>
      <c r="N116" s="23">
        <f>J116/I116</f>
        <v>0.6333333333333333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1:44" ht="12.75">
      <c r="A117" s="18">
        <v>136</v>
      </c>
      <c r="B117" s="18"/>
      <c r="C117" s="18">
        <v>4</v>
      </c>
      <c r="D117" s="18">
        <v>42</v>
      </c>
      <c r="E117" s="18"/>
      <c r="F117" s="18"/>
      <c r="G117" s="18"/>
      <c r="H117" s="19" t="s">
        <v>117</v>
      </c>
      <c r="I117" s="20">
        <f>IF(C117=1,60,IF(C117=4,90,IF(C117=5,90,IF(C117=6,30,IF(C117=7,70,IF(C117=8,140,IF(C117=9,130,140)))))))</f>
        <v>90</v>
      </c>
      <c r="J117" s="18">
        <v>42</v>
      </c>
      <c r="N117" s="23">
        <f>J117/I117</f>
        <v>0.4666666666666667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1:44" ht="12.75">
      <c r="A118" s="18">
        <v>201</v>
      </c>
      <c r="B118" s="18"/>
      <c r="C118" s="18">
        <v>1</v>
      </c>
      <c r="D118" s="18">
        <v>24</v>
      </c>
      <c r="E118" s="18"/>
      <c r="F118" s="18"/>
      <c r="G118" s="18"/>
      <c r="H118" s="19" t="s">
        <v>118</v>
      </c>
      <c r="I118" s="20">
        <f>IF(C118=1,60,IF(C118=4,90,IF(C118=5,90,IF(C118=6,30,IF(C118=7,70,IF(C118=8,140,IF(C118=9,130,140)))))))</f>
        <v>60</v>
      </c>
      <c r="J118" s="18">
        <v>24</v>
      </c>
      <c r="N118" s="23">
        <f>J118/I118</f>
        <v>0.4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1:44" ht="12.75">
      <c r="A119" s="18">
        <v>195</v>
      </c>
      <c r="B119" s="18"/>
      <c r="C119" s="18">
        <v>4</v>
      </c>
      <c r="D119" s="18">
        <v>18</v>
      </c>
      <c r="E119" s="18"/>
      <c r="F119" s="18"/>
      <c r="G119" s="18"/>
      <c r="H119" s="19" t="s">
        <v>119</v>
      </c>
      <c r="I119" s="20">
        <f>IF(C119=1,60,IF(C119=4,90,IF(C119=5,90,IF(C119=6,30,IF(C119=7,70,IF(C119=8,140,IF(C119=9,130,140)))))))</f>
        <v>90</v>
      </c>
      <c r="J119" s="18">
        <v>18</v>
      </c>
      <c r="N119" s="23">
        <f>J119/I119</f>
        <v>0.2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1:44" ht="12.75">
      <c r="A120" s="18">
        <v>351</v>
      </c>
      <c r="B120" s="18"/>
      <c r="C120" s="18">
        <v>1</v>
      </c>
      <c r="D120" s="18">
        <v>20</v>
      </c>
      <c r="E120" s="18"/>
      <c r="F120" s="18"/>
      <c r="G120" s="18"/>
      <c r="H120" s="19" t="s">
        <v>120</v>
      </c>
      <c r="I120" s="20">
        <f>IF(C120=1,60,IF(C120=4,90,IF(C120=5,90,IF(C120=6,30,IF(C120=7,70,IF(C120=8,140,IF(C120=9,130,140)))))))</f>
        <v>60</v>
      </c>
      <c r="J120" s="18">
        <v>20</v>
      </c>
      <c r="N120" s="23">
        <f>J120/I120</f>
        <v>0.3333333333333333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</row>
    <row r="121" spans="1:44" ht="12.75">
      <c r="A121" s="18">
        <v>158</v>
      </c>
      <c r="B121" s="18"/>
      <c r="C121" s="18">
        <v>1</v>
      </c>
      <c r="D121" s="18">
        <v>3</v>
      </c>
      <c r="E121" s="18"/>
      <c r="F121" s="18"/>
      <c r="G121" s="18"/>
      <c r="H121" s="19" t="s">
        <v>121</v>
      </c>
      <c r="I121" s="20">
        <f>IF(C121=1,60,IF(C121=4,90,IF(C121=5,90,IF(C121=6,30,IF(C121=7,70,IF(C121=8,140,IF(C121=9,130,140)))))))</f>
        <v>60</v>
      </c>
      <c r="J121" s="18">
        <v>3</v>
      </c>
      <c r="N121" s="23">
        <f>J121/I121</f>
        <v>0.05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</row>
    <row r="122" spans="1:44" ht="12.75">
      <c r="A122" s="18">
        <v>201</v>
      </c>
      <c r="B122" s="18"/>
      <c r="C122" s="18">
        <v>1</v>
      </c>
      <c r="D122" s="18">
        <v>29</v>
      </c>
      <c r="E122" s="18"/>
      <c r="F122" s="18"/>
      <c r="G122" s="18"/>
      <c r="H122" s="19" t="s">
        <v>122</v>
      </c>
      <c r="I122" s="20">
        <f>IF(C122=1,60,IF(C122=4,90,IF(C122=5,90,IF(C122=6,30,IF(C122=7,70,IF(C122=8,140,IF(C122=9,130,140)))))))</f>
        <v>60</v>
      </c>
      <c r="J122" s="18">
        <v>29</v>
      </c>
      <c r="N122" s="23">
        <f>J122/I122</f>
        <v>0.48333333333333334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</row>
    <row r="123" spans="1:44" ht="12.75">
      <c r="A123" s="18">
        <v>377</v>
      </c>
      <c r="B123" s="18"/>
      <c r="C123" s="18">
        <v>1</v>
      </c>
      <c r="D123" s="18">
        <v>24</v>
      </c>
      <c r="E123" s="18"/>
      <c r="F123" s="18"/>
      <c r="G123" s="18"/>
      <c r="H123" s="19" t="s">
        <v>123</v>
      </c>
      <c r="I123" s="20">
        <f>IF(C123=1,60,IF(C123=4,90,IF(C123=5,90,IF(C123=6,30,IF(C123=7,70,IF(C123=8,140,IF(C123=9,130,140)))))))</f>
        <v>60</v>
      </c>
      <c r="J123" s="18">
        <v>24</v>
      </c>
      <c r="N123" s="23">
        <f>J123/I123</f>
        <v>0.4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</row>
    <row r="124" spans="1:44" ht="12.75">
      <c r="A124" s="18">
        <v>209</v>
      </c>
      <c r="B124" s="18"/>
      <c r="C124" s="18">
        <v>1</v>
      </c>
      <c r="D124" s="18">
        <v>21</v>
      </c>
      <c r="E124" s="18"/>
      <c r="F124" s="18"/>
      <c r="G124" s="18"/>
      <c r="H124" s="19" t="s">
        <v>124</v>
      </c>
      <c r="I124" s="20">
        <f>IF(C124=1,60,IF(C124=4,90,IF(C124=5,90,IF(C124=6,30,IF(C124=7,70,IF(C124=8,140,IF(C124=9,130,140)))))))</f>
        <v>60</v>
      </c>
      <c r="J124" s="18">
        <v>21</v>
      </c>
      <c r="N124" s="23">
        <f>J124/I124</f>
        <v>0.35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</row>
    <row r="125" spans="1:44" ht="12.75">
      <c r="A125" s="18">
        <v>136</v>
      </c>
      <c r="B125" s="18"/>
      <c r="C125" s="18">
        <v>4</v>
      </c>
      <c r="D125" s="18">
        <v>50</v>
      </c>
      <c r="E125" s="18"/>
      <c r="F125" s="18"/>
      <c r="G125" s="18"/>
      <c r="H125" s="19" t="s">
        <v>125</v>
      </c>
      <c r="I125" s="20">
        <f>IF(C125=1,60,IF(C125=4,90,IF(C125=5,90,IF(C125=6,30,IF(C125=7,70,IF(C125=8,140,IF(C125=9,130,140)))))))</f>
        <v>90</v>
      </c>
      <c r="J125" s="18">
        <v>50</v>
      </c>
      <c r="K125" s="21">
        <f>D125-E125+F125</f>
        <v>50</v>
      </c>
      <c r="L125" s="1" t="str">
        <f>IF(K125-G125=0,0,"chyba")</f>
        <v>chyba</v>
      </c>
      <c r="M125" s="15"/>
      <c r="N125" s="23">
        <f>J125/I125</f>
        <v>0.5555555555555556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</row>
    <row r="126" spans="1:44" ht="12.75">
      <c r="A126" s="18">
        <v>195</v>
      </c>
      <c r="B126" s="18"/>
      <c r="C126" s="18">
        <v>4</v>
      </c>
      <c r="D126" s="18">
        <v>28</v>
      </c>
      <c r="E126" s="18"/>
      <c r="F126" s="18"/>
      <c r="G126" s="18"/>
      <c r="H126" s="19" t="s">
        <v>126</v>
      </c>
      <c r="I126" s="20">
        <f>IF(C126=1,60,IF(C126=4,90,IF(C126=5,90,IF(C126=6,30,IF(C126=7,70,IF(C126=8,140,IF(C126=9,130,140)))))))</f>
        <v>90</v>
      </c>
      <c r="J126" s="18">
        <v>28</v>
      </c>
      <c r="K126" s="21">
        <f>D126-E126+F126</f>
        <v>28</v>
      </c>
      <c r="L126" s="1" t="str">
        <f>IF(K126-G126=0,0,"chyba")</f>
        <v>chyba</v>
      </c>
      <c r="M126" s="15"/>
      <c r="N126" s="23">
        <f>J126/I126</f>
        <v>0.3111111111111111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</row>
    <row r="127" spans="1:44" ht="12.75">
      <c r="A127" s="18">
        <v>140</v>
      </c>
      <c r="B127" s="18"/>
      <c r="C127" s="18">
        <v>4</v>
      </c>
      <c r="D127" s="18">
        <v>40</v>
      </c>
      <c r="E127" s="18"/>
      <c r="F127" s="18"/>
      <c r="G127" s="18"/>
      <c r="H127" s="19" t="s">
        <v>126</v>
      </c>
      <c r="I127" s="20">
        <f>IF(C127=1,60,IF(C127=4,90,IF(C127=5,90,IF(C127=6,30,IF(C127=7,70,IF(C127=8,140,IF(C127=9,130,140)))))))</f>
        <v>90</v>
      </c>
      <c r="J127" s="18">
        <v>40</v>
      </c>
      <c r="K127" s="21">
        <f>D127-E127+F127</f>
        <v>40</v>
      </c>
      <c r="L127" s="1" t="str">
        <f>IF(K127-G127=0,0,"chyba")</f>
        <v>chyba</v>
      </c>
      <c r="M127" s="15"/>
      <c r="N127" s="23">
        <f>J127/I127</f>
        <v>0.4444444444444444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</row>
    <row r="128" spans="1:44" ht="12.75">
      <c r="A128" s="18">
        <v>136</v>
      </c>
      <c r="B128" s="18"/>
      <c r="C128" s="18">
        <v>4</v>
      </c>
      <c r="D128" s="18">
        <v>24</v>
      </c>
      <c r="E128" s="18"/>
      <c r="F128" s="18"/>
      <c r="G128" s="18"/>
      <c r="H128" s="19" t="s">
        <v>127</v>
      </c>
      <c r="I128" s="20">
        <f>IF(C128=1,60,IF(C128=4,90,IF(C128=5,90,IF(C128=6,30,IF(C128=7,70,IF(C128=8,140,IF(C128=9,130,140)))))))</f>
        <v>90</v>
      </c>
      <c r="J128" s="18">
        <v>24</v>
      </c>
      <c r="K128" s="21">
        <f>D128-E128+F128</f>
        <v>24</v>
      </c>
      <c r="L128" s="1" t="str">
        <f>IF(K128-G128=0,0,"chyba")</f>
        <v>chyba</v>
      </c>
      <c r="M128" s="15"/>
      <c r="N128" s="23">
        <f>J128/I128</f>
        <v>0.26666666666666666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</row>
    <row r="129" spans="1:44" ht="12.75">
      <c r="A129" s="18">
        <v>110</v>
      </c>
      <c r="B129" s="18"/>
      <c r="C129" s="18">
        <v>1</v>
      </c>
      <c r="D129" s="18">
        <v>25</v>
      </c>
      <c r="E129" s="18"/>
      <c r="F129" s="18"/>
      <c r="G129" s="18"/>
      <c r="H129" s="19" t="s">
        <v>128</v>
      </c>
      <c r="I129" s="20">
        <f>IF(C129=1,60,IF(C129=4,90,IF(C129=5,90,IF(C129=6,30,IF(C129=7,70,IF(C129=8,140,IF(C129=9,130,140)))))))</f>
        <v>60</v>
      </c>
      <c r="J129" s="18">
        <v>25</v>
      </c>
      <c r="K129" s="21">
        <f>D129-E129+F129</f>
        <v>25</v>
      </c>
      <c r="L129" s="1" t="str">
        <f>IF(K129-G129=0,0,"chyba")</f>
        <v>chyba</v>
      </c>
      <c r="M129" s="15"/>
      <c r="N129" s="23">
        <f>J129/I129</f>
        <v>0.4166666666666667</v>
      </c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</row>
    <row r="130" spans="1:44" ht="12.75">
      <c r="A130" s="18">
        <v>201</v>
      </c>
      <c r="B130" s="18"/>
      <c r="C130" s="18">
        <v>1</v>
      </c>
      <c r="D130" s="18">
        <v>40</v>
      </c>
      <c r="E130" s="18"/>
      <c r="F130" s="18"/>
      <c r="G130" s="18"/>
      <c r="H130" s="19" t="s">
        <v>129</v>
      </c>
      <c r="I130" s="20">
        <f>IF(C130=1,60,IF(C130=4,90,IF(C130=5,90,IF(C130=6,30,IF(C130=7,70,IF(C130=8,140,IF(C130=9,130,140)))))))</f>
        <v>60</v>
      </c>
      <c r="J130" s="18">
        <v>40</v>
      </c>
      <c r="N130" s="23">
        <f>J130/I130</f>
        <v>0.6666666666666666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</row>
    <row r="131" spans="1:44" ht="12.75">
      <c r="A131" s="18">
        <v>140</v>
      </c>
      <c r="B131" s="18"/>
      <c r="C131" s="18">
        <v>4</v>
      </c>
      <c r="D131" s="18">
        <v>45</v>
      </c>
      <c r="E131" s="18"/>
      <c r="F131" s="18"/>
      <c r="G131" s="18"/>
      <c r="H131" s="19" t="s">
        <v>130</v>
      </c>
      <c r="I131" s="20">
        <f>IF(C131=1,60,IF(C131=4,90,IF(C131=5,90,IF(C131=6,30,IF(C131=7,70,IF(C131=8,140,IF(C131=9,130,140)))))))</f>
        <v>90</v>
      </c>
      <c r="J131" s="18">
        <v>45</v>
      </c>
      <c r="N131" s="23">
        <f>J131/I131</f>
        <v>0.5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</row>
    <row r="132" spans="1:44" ht="12.75">
      <c r="A132" s="18">
        <v>351</v>
      </c>
      <c r="B132" s="18"/>
      <c r="C132" s="18">
        <v>1</v>
      </c>
      <c r="D132" s="18">
        <v>28</v>
      </c>
      <c r="E132" s="18"/>
      <c r="F132" s="18"/>
      <c r="G132" s="18"/>
      <c r="H132" s="19" t="s">
        <v>131</v>
      </c>
      <c r="I132" s="20">
        <f>IF(C132=1,60,IF(C132=4,90,IF(C132=5,90,IF(C132=6,30,IF(C132=7,70,IF(C132=8,140,IF(C132=9,130,140)))))))</f>
        <v>60</v>
      </c>
      <c r="J132" s="18">
        <v>28</v>
      </c>
      <c r="N132" s="23">
        <f>J132/I132</f>
        <v>0.4666666666666667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</row>
    <row r="133" spans="1:44" ht="12.75">
      <c r="A133" s="18">
        <v>195</v>
      </c>
      <c r="B133" s="18"/>
      <c r="C133" s="18">
        <v>4</v>
      </c>
      <c r="D133" s="18">
        <v>33</v>
      </c>
      <c r="E133" s="18"/>
      <c r="F133" s="18"/>
      <c r="G133" s="18"/>
      <c r="H133" s="19" t="s">
        <v>131</v>
      </c>
      <c r="I133" s="20">
        <f>IF(C133=1,60,IF(C133=4,90,IF(C133=5,90,IF(C133=6,30,IF(C133=7,70,IF(C133=8,140,IF(C133=9,130,140)))))))</f>
        <v>90</v>
      </c>
      <c r="J133" s="18">
        <v>33</v>
      </c>
      <c r="N133" s="23">
        <f>J133/I133</f>
        <v>0.36666666666666664</v>
      </c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</row>
    <row r="134" spans="1:44" ht="12.75">
      <c r="A134" s="18">
        <v>201</v>
      </c>
      <c r="B134" s="18"/>
      <c r="C134" s="18">
        <v>1</v>
      </c>
      <c r="D134" s="18">
        <v>44</v>
      </c>
      <c r="E134" s="18"/>
      <c r="F134" s="18"/>
      <c r="G134" s="18"/>
      <c r="H134" s="19" t="s">
        <v>132</v>
      </c>
      <c r="I134" s="20">
        <f>IF(C134=1,60,IF(C134=4,90,IF(C134=5,90,IF(C134=6,30,IF(C134=7,70,IF(C134=8,140,IF(C134=9,130,140)))))))</f>
        <v>60</v>
      </c>
      <c r="J134" s="18">
        <v>44</v>
      </c>
      <c r="N134" s="23">
        <f>J134/I134</f>
        <v>0.7333333333333333</v>
      </c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</row>
    <row r="135" spans="1:44" ht="12.75">
      <c r="A135" s="18">
        <v>158</v>
      </c>
      <c r="B135" s="18"/>
      <c r="C135" s="18">
        <v>1</v>
      </c>
      <c r="D135" s="18">
        <v>12</v>
      </c>
      <c r="E135" s="18"/>
      <c r="F135" s="18"/>
      <c r="G135" s="18"/>
      <c r="H135" s="19" t="s">
        <v>133</v>
      </c>
      <c r="I135" s="20">
        <f>IF(C135=1,60,IF(C135=4,90,IF(C135=5,90,IF(C135=6,30,IF(C135=7,70,IF(C135=8,140,IF(C135=9,130,140)))))))</f>
        <v>60</v>
      </c>
      <c r="J135" s="18">
        <v>12</v>
      </c>
      <c r="N135" s="23">
        <f>J135/I135</f>
        <v>0.2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</row>
    <row r="136" spans="1:44" ht="12.75">
      <c r="A136" s="18">
        <v>377</v>
      </c>
      <c r="B136" s="18"/>
      <c r="C136" s="18">
        <v>1</v>
      </c>
      <c r="D136" s="18">
        <v>23</v>
      </c>
      <c r="E136" s="18"/>
      <c r="F136" s="18"/>
      <c r="G136" s="18"/>
      <c r="H136" s="19" t="s">
        <v>134</v>
      </c>
      <c r="I136" s="20">
        <f>IF(C136=1,60,IF(C136=4,90,IF(C136=5,90,IF(C136=6,30,IF(C136=7,70,IF(C136=8,140,IF(C136=9,130,140)))))))</f>
        <v>60</v>
      </c>
      <c r="J136" s="18">
        <v>23</v>
      </c>
      <c r="N136" s="23">
        <f>J136/I136</f>
        <v>0.38333333333333336</v>
      </c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</row>
    <row r="137" spans="1:44" ht="12.75">
      <c r="A137" s="18">
        <v>140</v>
      </c>
      <c r="B137" s="18"/>
      <c r="C137" s="18">
        <v>4</v>
      </c>
      <c r="D137" s="18">
        <v>79</v>
      </c>
      <c r="E137" s="18"/>
      <c r="F137" s="18"/>
      <c r="G137" s="18"/>
      <c r="H137" s="19" t="s">
        <v>135</v>
      </c>
      <c r="I137" s="20">
        <f>IF(C137=1,60,IF(C137=4,90,IF(C137=5,90,IF(C137=6,30,IF(C137=7,70,IF(C137=8,140,IF(C137=9,130,140)))))))</f>
        <v>90</v>
      </c>
      <c r="J137" s="18">
        <v>79</v>
      </c>
      <c r="N137" s="23">
        <f>J137/I137</f>
        <v>0.8777777777777778</v>
      </c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</row>
    <row r="138" spans="1:44" ht="12.75">
      <c r="A138" s="18">
        <v>195</v>
      </c>
      <c r="B138" s="18"/>
      <c r="C138" s="18">
        <v>4</v>
      </c>
      <c r="D138" s="18">
        <v>21</v>
      </c>
      <c r="E138" s="18"/>
      <c r="F138" s="18"/>
      <c r="G138" s="18"/>
      <c r="H138" s="19" t="s">
        <v>136</v>
      </c>
      <c r="I138" s="20">
        <f>IF(C138=1,60,IF(C138=4,90,IF(C138=5,90,IF(C138=6,30,IF(C138=7,70,IF(C138=8,140,IF(C138=9,130,140)))))))</f>
        <v>90</v>
      </c>
      <c r="J138" s="18">
        <v>21</v>
      </c>
      <c r="K138" s="21">
        <f>D138-E138+F138</f>
        <v>21</v>
      </c>
      <c r="L138" s="1" t="str">
        <f>IF(K138-G138=0,0,"chyba")</f>
        <v>chyba</v>
      </c>
      <c r="M138" s="15"/>
      <c r="N138" s="23">
        <f>J138/I138</f>
        <v>0.23333333333333334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</row>
    <row r="139" spans="1:44" ht="12.75">
      <c r="A139" s="18">
        <v>136</v>
      </c>
      <c r="B139" s="18"/>
      <c r="C139" s="18">
        <v>4</v>
      </c>
      <c r="D139" s="18">
        <v>50</v>
      </c>
      <c r="E139" s="18"/>
      <c r="F139" s="18"/>
      <c r="G139" s="18"/>
      <c r="H139" s="19" t="s">
        <v>137</v>
      </c>
      <c r="I139" s="20">
        <f>IF(C139=1,60,IF(C139=4,90,IF(C139=5,90,IF(C139=6,30,IF(C139=7,70,IF(C139=8,140,IF(C139=9,130,140)))))))</f>
        <v>90</v>
      </c>
      <c r="J139" s="18">
        <v>50</v>
      </c>
      <c r="K139" s="21"/>
      <c r="M139" s="15"/>
      <c r="N139" s="23">
        <f>J139/I139</f>
        <v>0.5555555555555556</v>
      </c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</row>
    <row r="140" spans="1:44" ht="12.75">
      <c r="A140" s="18">
        <v>136</v>
      </c>
      <c r="B140" s="18"/>
      <c r="C140" s="18">
        <v>4</v>
      </c>
      <c r="D140" s="18">
        <v>57</v>
      </c>
      <c r="E140" s="18"/>
      <c r="F140" s="18"/>
      <c r="G140" s="18"/>
      <c r="H140" s="19" t="s">
        <v>138</v>
      </c>
      <c r="I140" s="20">
        <f>IF(C140=1,60,IF(C140=4,90,IF(C140=5,90,IF(C140=6,30,IF(C140=7,70,IF(C140=8,140,IF(C140=9,130,140)))))))</f>
        <v>90</v>
      </c>
      <c r="J140" s="18">
        <v>57</v>
      </c>
      <c r="K140" s="21">
        <f>D140-E140+F140</f>
        <v>57</v>
      </c>
      <c r="L140" s="1" t="str">
        <f>IF(K140-G140=0,0,"chyba")</f>
        <v>chyba</v>
      </c>
      <c r="M140" s="15"/>
      <c r="N140" s="23">
        <f>J140/I140</f>
        <v>0.6333333333333333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</row>
    <row r="141" spans="1:44" ht="12.75">
      <c r="A141" s="18">
        <v>201</v>
      </c>
      <c r="B141" s="18"/>
      <c r="C141" s="18">
        <v>1</v>
      </c>
      <c r="D141" s="18">
        <v>57</v>
      </c>
      <c r="E141" s="18"/>
      <c r="F141" s="18"/>
      <c r="G141" s="18"/>
      <c r="H141" s="19" t="s">
        <v>139</v>
      </c>
      <c r="I141" s="20">
        <f>IF(C141=1,60,IF(C141=4,90,IF(C141=5,90,IF(C141=6,30,IF(C141=7,70,IF(C141=8,140,IF(C141=9,130,140)))))))</f>
        <v>60</v>
      </c>
      <c r="J141" s="18">
        <v>57</v>
      </c>
      <c r="K141" s="21"/>
      <c r="M141" s="15"/>
      <c r="N141" s="23">
        <v>0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</row>
    <row r="142" spans="1:44" ht="12.75">
      <c r="A142" s="18">
        <v>136</v>
      </c>
      <c r="B142" s="18"/>
      <c r="C142" s="18">
        <v>4</v>
      </c>
      <c r="D142" s="18">
        <v>21</v>
      </c>
      <c r="E142" s="18"/>
      <c r="F142" s="18"/>
      <c r="G142" s="18"/>
      <c r="H142" s="19" t="s">
        <v>140</v>
      </c>
      <c r="I142" s="20">
        <f>IF(C142=1,60,IF(C142=4,90,IF(C142=5,90,IF(C142=6,30,IF(C142=7,70,IF(C142=8,140,IF(C142=9,130,140)))))))</f>
        <v>90</v>
      </c>
      <c r="J142" s="18">
        <v>21</v>
      </c>
      <c r="K142" s="21">
        <f>D142-E142+F142</f>
        <v>21</v>
      </c>
      <c r="L142" s="1" t="str">
        <f>IF(K142-G142=0,0,"chyba")</f>
        <v>chyba</v>
      </c>
      <c r="M142" s="15"/>
      <c r="N142" s="23">
        <f>J142/I142</f>
        <v>0.23333333333333334</v>
      </c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</row>
    <row r="143" spans="1:44" ht="12.75">
      <c r="A143" s="18">
        <v>195</v>
      </c>
      <c r="B143" s="18"/>
      <c r="C143" s="18">
        <v>4</v>
      </c>
      <c r="D143" s="18">
        <v>15</v>
      </c>
      <c r="E143" s="18"/>
      <c r="F143" s="18"/>
      <c r="G143" s="18"/>
      <c r="H143" s="19" t="s">
        <v>141</v>
      </c>
      <c r="I143" s="20">
        <f>IF(C143=1,60,IF(C143=4,90,IF(C143=5,90,IF(C143=6,30,IF(C143=7,70,IF(C143=8,140,IF(C143=9,130,140)))))))</f>
        <v>90</v>
      </c>
      <c r="J143" s="18">
        <v>15</v>
      </c>
      <c r="K143" s="21">
        <f>D143-E143+F143</f>
        <v>15</v>
      </c>
      <c r="L143" s="1" t="str">
        <f>IF(K143-G143=0,0,"chyba")</f>
        <v>chyba</v>
      </c>
      <c r="M143" s="15"/>
      <c r="N143" s="23">
        <f>J143/I143</f>
        <v>0.16666666666666666</v>
      </c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</row>
    <row r="144" spans="1:44" ht="12.75">
      <c r="A144" s="18">
        <v>140</v>
      </c>
      <c r="B144" s="18"/>
      <c r="C144" s="18">
        <v>4</v>
      </c>
      <c r="D144" s="18">
        <v>30</v>
      </c>
      <c r="E144" s="18"/>
      <c r="F144" s="18"/>
      <c r="G144" s="18"/>
      <c r="H144" s="19" t="s">
        <v>141</v>
      </c>
      <c r="I144" s="20">
        <f>IF(C144=1,60,IF(C144=4,90,IF(C144=5,90,IF(C144=6,30,IF(C144=7,70,IF(C144=8,140,IF(C144=9,130,140)))))))</f>
        <v>90</v>
      </c>
      <c r="J144" s="18">
        <v>30</v>
      </c>
      <c r="K144" s="21">
        <f>D144-E144+F144</f>
        <v>30</v>
      </c>
      <c r="L144" s="1" t="str">
        <f>IF(K144-G144=0,0,"chyba")</f>
        <v>chyba</v>
      </c>
      <c r="M144" s="15"/>
      <c r="N144" s="23">
        <f>J144/I144</f>
        <v>0.3333333333333333</v>
      </c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</row>
    <row r="145" spans="1:44" ht="12.75">
      <c r="A145" s="18">
        <v>351</v>
      </c>
      <c r="B145" s="18"/>
      <c r="C145" s="18">
        <v>1</v>
      </c>
      <c r="D145" s="18">
        <v>23</v>
      </c>
      <c r="E145" s="18"/>
      <c r="F145" s="18"/>
      <c r="G145" s="18"/>
      <c r="H145" s="19" t="s">
        <v>141</v>
      </c>
      <c r="I145" s="20">
        <f>IF(C145=1,60,IF(C145=4,90,IF(C145=5,90,IF(C145=6,30,IF(C145=7,70,IF(C145=8,140,IF(C145=9,130,140)))))))</f>
        <v>60</v>
      </c>
      <c r="J145" s="18">
        <v>23</v>
      </c>
      <c r="K145" s="21">
        <f>D145-E145+F145</f>
        <v>23</v>
      </c>
      <c r="L145" s="1" t="str">
        <f>IF(K145-G145=0,0,"chyba")</f>
        <v>chyba</v>
      </c>
      <c r="M145" s="15"/>
      <c r="N145" s="23">
        <f>J145/I145</f>
        <v>0.38333333333333336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</row>
    <row r="146" spans="1:44" ht="12.75">
      <c r="A146" s="18">
        <v>110</v>
      </c>
      <c r="B146" s="18"/>
      <c r="C146" s="18">
        <v>1</v>
      </c>
      <c r="D146" s="18">
        <v>35</v>
      </c>
      <c r="E146" s="18"/>
      <c r="F146" s="18"/>
      <c r="G146" s="18"/>
      <c r="H146" s="19" t="s">
        <v>142</v>
      </c>
      <c r="I146" s="20">
        <f>IF(C146=1,60,IF(C146=4,90,IF(C146=5,90,IF(C146=6,30,IF(C146=7,70,IF(C146=8,140,IF(C146=9,130,140)))))))</f>
        <v>60</v>
      </c>
      <c r="J146" s="18">
        <v>35</v>
      </c>
      <c r="N146" s="23">
        <f>J146/I146</f>
        <v>0.5833333333333334</v>
      </c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</row>
    <row r="147" spans="1:44" ht="12.75">
      <c r="A147" s="18">
        <v>201</v>
      </c>
      <c r="B147" s="18"/>
      <c r="C147" s="18">
        <v>1</v>
      </c>
      <c r="D147" s="18">
        <v>27</v>
      </c>
      <c r="E147" s="18"/>
      <c r="F147" s="18"/>
      <c r="G147" s="18"/>
      <c r="H147" s="19" t="s">
        <v>143</v>
      </c>
      <c r="I147" s="20">
        <f>IF(C147=1,60,IF(C147=4,90,IF(C147=5,90,IF(C147=6,30,IF(C147=7,70,IF(C147=8,140,IF(C147=9,130,140)))))))</f>
        <v>60</v>
      </c>
      <c r="J147" s="18">
        <v>27</v>
      </c>
      <c r="N147" s="23">
        <f>J147/I147</f>
        <v>0.45</v>
      </c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</row>
    <row r="148" spans="1:44" ht="12.75">
      <c r="A148" s="18">
        <v>158</v>
      </c>
      <c r="B148" s="18"/>
      <c r="C148" s="18">
        <v>1</v>
      </c>
      <c r="D148" s="18">
        <v>22</v>
      </c>
      <c r="E148" s="18"/>
      <c r="F148" s="18"/>
      <c r="G148" s="18"/>
      <c r="H148" s="19" t="s">
        <v>143</v>
      </c>
      <c r="I148" s="20">
        <f>IF(C148=1,60,IF(C148=4,90,IF(C148=5,90,IF(C148=6,30,IF(C148=7,70,IF(C148=8,140,IF(C148=9,130,140)))))))</f>
        <v>60</v>
      </c>
      <c r="J148" s="18">
        <v>22</v>
      </c>
      <c r="N148" s="23">
        <f>J148/I148</f>
        <v>0.36666666666666664</v>
      </c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</row>
    <row r="149" spans="1:44" ht="12.75">
      <c r="A149" s="18">
        <v>209</v>
      </c>
      <c r="B149" s="18"/>
      <c r="C149" s="18">
        <v>1</v>
      </c>
      <c r="D149" s="18">
        <v>13</v>
      </c>
      <c r="E149" s="18"/>
      <c r="F149" s="18"/>
      <c r="G149" s="18"/>
      <c r="H149" s="19" t="s">
        <v>144</v>
      </c>
      <c r="I149" s="20">
        <f>IF(C149=1,60,IF(C149=4,90,IF(C149=5,90,IF(C149=6,30,IF(C149=7,70,IF(C149=8,140,IF(C149=9,130,140)))))))</f>
        <v>60</v>
      </c>
      <c r="J149" s="18">
        <v>13</v>
      </c>
      <c r="N149" s="23">
        <f>J149/I149</f>
        <v>0.21666666666666667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</row>
    <row r="150" spans="1:44" ht="12.75">
      <c r="A150" s="18">
        <v>140</v>
      </c>
      <c r="B150" s="18"/>
      <c r="C150" s="18">
        <v>4</v>
      </c>
      <c r="D150" s="18">
        <v>48</v>
      </c>
      <c r="E150" s="18"/>
      <c r="F150" s="18"/>
      <c r="G150" s="18"/>
      <c r="H150" s="19" t="s">
        <v>145</v>
      </c>
      <c r="I150" s="20">
        <f>IF(C150=1,60,IF(C150=4,90,IF(C150=5,90,IF(C150=6,30,IF(C150=7,70,IF(C150=8,140,IF(C150=9,130,140)))))))</f>
        <v>90</v>
      </c>
      <c r="J150" s="18">
        <v>48</v>
      </c>
      <c r="N150" s="23">
        <f>J150/I150</f>
        <v>0.5333333333333333</v>
      </c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</row>
    <row r="151" spans="1:44" ht="12.75">
      <c r="A151" s="18">
        <v>136</v>
      </c>
      <c r="B151" s="18"/>
      <c r="C151" s="18">
        <v>4</v>
      </c>
      <c r="D151" s="18">
        <v>40</v>
      </c>
      <c r="E151" s="18"/>
      <c r="F151" s="18"/>
      <c r="G151" s="18"/>
      <c r="H151" s="19" t="s">
        <v>146</v>
      </c>
      <c r="I151" s="20">
        <f>IF(C151=1,60,IF(C151=4,90,IF(C151=5,90,IF(C151=6,30,IF(C151=7,70,IF(C151=8,140,IF(C151=9,130,140)))))))</f>
        <v>90</v>
      </c>
      <c r="J151" s="18">
        <v>40</v>
      </c>
      <c r="N151" s="23">
        <f>J151/I151</f>
        <v>0.4444444444444444</v>
      </c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</row>
    <row r="152" spans="1:44" ht="12.75">
      <c r="A152" s="18">
        <v>377</v>
      </c>
      <c r="B152" s="18"/>
      <c r="C152" s="18">
        <v>1</v>
      </c>
      <c r="D152" s="18">
        <v>22</v>
      </c>
      <c r="E152" s="18"/>
      <c r="F152" s="18"/>
      <c r="G152" s="18"/>
      <c r="H152" s="19" t="s">
        <v>147</v>
      </c>
      <c r="I152" s="20">
        <f>IF(C152=1,60,IF(C152=4,90,IF(C152=5,90,IF(C152=6,30,IF(C152=7,70,IF(C152=8,140,IF(C152=9,130,140)))))))</f>
        <v>60</v>
      </c>
      <c r="J152" s="18">
        <v>22</v>
      </c>
      <c r="N152" s="23">
        <f>J152/I152</f>
        <v>0.36666666666666664</v>
      </c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</row>
    <row r="153" spans="1:44" ht="12.75">
      <c r="A153" s="18">
        <v>195</v>
      </c>
      <c r="B153" s="18"/>
      <c r="C153" s="18">
        <v>4</v>
      </c>
      <c r="D153" s="18">
        <v>35</v>
      </c>
      <c r="E153" s="18"/>
      <c r="F153" s="18"/>
      <c r="G153" s="18"/>
      <c r="H153" s="19" t="s">
        <v>148</v>
      </c>
      <c r="I153" s="20">
        <f>IF(C153=1,60,IF(C153=4,90,IF(C153=5,90,IF(C153=6,30,IF(C153=7,70,IF(C153=8,140,IF(C153=9,130,140)))))))</f>
        <v>90</v>
      </c>
      <c r="J153" s="18">
        <v>35</v>
      </c>
      <c r="N153" s="23">
        <f>J153/I153</f>
        <v>0.3888888888888889</v>
      </c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</row>
    <row r="154" spans="1:44" ht="12.75">
      <c r="A154" s="18">
        <v>136</v>
      </c>
      <c r="B154" s="18"/>
      <c r="C154" s="18">
        <v>4</v>
      </c>
      <c r="D154" s="18">
        <v>23</v>
      </c>
      <c r="E154" s="18"/>
      <c r="F154" s="18"/>
      <c r="G154" s="18"/>
      <c r="H154" s="19" t="s">
        <v>149</v>
      </c>
      <c r="I154" s="20">
        <f>IF(C154=1,60,IF(C154=4,90,IF(C154=5,90,IF(C154=6,30,IF(C154=7,70,IF(C154=8,140,IF(C154=9,130,140)))))))</f>
        <v>90</v>
      </c>
      <c r="J154" s="18">
        <v>23</v>
      </c>
      <c r="K154" s="21">
        <f>D154-E154+F154</f>
        <v>23</v>
      </c>
      <c r="L154" s="1" t="str">
        <f>IF(K154-G154=0,0,"chyba")</f>
        <v>chyba</v>
      </c>
      <c r="M154" s="15"/>
      <c r="N154" s="23">
        <f>J154/I154</f>
        <v>0.25555555555555554</v>
      </c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</row>
    <row r="155" spans="1:44" ht="12.75">
      <c r="A155" s="18">
        <v>201</v>
      </c>
      <c r="B155" s="18"/>
      <c r="C155" s="18">
        <v>1</v>
      </c>
      <c r="D155" s="18">
        <v>71</v>
      </c>
      <c r="E155" s="18"/>
      <c r="F155" s="18"/>
      <c r="G155" s="18"/>
      <c r="H155" s="19" t="s">
        <v>150</v>
      </c>
      <c r="I155" s="20">
        <f>IF(C155=1,60,IF(C155=4,90,IF(C155=5,90,IF(C155=6,30,IF(C155=7,70,IF(C155=8,140,IF(C155=9,130,140)))))))</f>
        <v>60</v>
      </c>
      <c r="J155" s="18">
        <v>71</v>
      </c>
      <c r="K155" s="21">
        <f>D155-E155+F155</f>
        <v>71</v>
      </c>
      <c r="L155" s="1" t="str">
        <f>IF(K155-G155=0,0,"chyba")</f>
        <v>chyba</v>
      </c>
      <c r="M155" s="15"/>
      <c r="N155" s="23">
        <f>J155/I155</f>
        <v>1.1833333333333333</v>
      </c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</row>
    <row r="156" spans="1:44" ht="12.75">
      <c r="A156" s="18">
        <v>195</v>
      </c>
      <c r="B156" s="18"/>
      <c r="C156" s="18">
        <v>4</v>
      </c>
      <c r="D156" s="18">
        <v>33</v>
      </c>
      <c r="E156" s="18"/>
      <c r="F156" s="18"/>
      <c r="G156" s="18"/>
      <c r="H156" s="19" t="s">
        <v>151</v>
      </c>
      <c r="I156" s="20">
        <f>IF(C156=1,60,IF(C156=4,90,IF(C156=5,90,IF(C156=6,30,IF(C156=7,70,IF(C156=8,140,IF(C156=9,130,140)))))))</f>
        <v>90</v>
      </c>
      <c r="J156" s="18">
        <v>33</v>
      </c>
      <c r="K156" s="21">
        <f>D156-E156+F156</f>
        <v>33</v>
      </c>
      <c r="L156" s="1" t="str">
        <f>IF(K156-G156=0,0,"chyba")</f>
        <v>chyba</v>
      </c>
      <c r="M156" s="15"/>
      <c r="N156" s="23">
        <f>J156/I156</f>
        <v>0.36666666666666664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</row>
    <row r="157" spans="1:44" ht="12.75">
      <c r="A157" s="18">
        <v>351</v>
      </c>
      <c r="B157" s="18"/>
      <c r="C157" s="18">
        <v>1</v>
      </c>
      <c r="D157" s="18">
        <v>18</v>
      </c>
      <c r="E157" s="18"/>
      <c r="F157" s="18"/>
      <c r="G157" s="18"/>
      <c r="H157" s="19" t="s">
        <v>151</v>
      </c>
      <c r="I157" s="20">
        <f>IF(C157=1,60,IF(C157=4,90,IF(C157=5,90,IF(C157=6,30,IF(C157=7,70,IF(C157=8,140,IF(C157=9,130,140)))))))</f>
        <v>60</v>
      </c>
      <c r="J157" s="18">
        <v>18</v>
      </c>
      <c r="K157" s="21">
        <f>D157-E157+F157</f>
        <v>18</v>
      </c>
      <c r="L157" s="1" t="str">
        <f>IF(K157-G157=0,0,"chyba")</f>
        <v>chyba</v>
      </c>
      <c r="M157" s="15"/>
      <c r="N157" s="23">
        <f>J157/I157</f>
        <v>0.3</v>
      </c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</row>
    <row r="158" spans="1:44" ht="12.75">
      <c r="A158" s="18">
        <v>110</v>
      </c>
      <c r="B158" s="18"/>
      <c r="C158" s="18">
        <v>1</v>
      </c>
      <c r="D158" s="18">
        <v>15</v>
      </c>
      <c r="E158" s="18"/>
      <c r="F158" s="18"/>
      <c r="G158" s="18"/>
      <c r="H158" s="19" t="s">
        <v>152</v>
      </c>
      <c r="I158" s="20">
        <f>IF(C158=1,60,IF(C158=4,90,IF(C158=5,90,IF(C158=6,30,IF(C158=7,70,IF(C158=8,140,IF(C158=9,130,140)))))))</f>
        <v>60</v>
      </c>
      <c r="J158" s="18">
        <v>15</v>
      </c>
      <c r="K158" s="21">
        <f>D158-E158+F158</f>
        <v>15</v>
      </c>
      <c r="L158" s="1" t="str">
        <f>IF(K158-G158=0,0,"chyba")</f>
        <v>chyba</v>
      </c>
      <c r="M158" s="15"/>
      <c r="N158" s="23">
        <f>J158/I158</f>
        <v>0.25</v>
      </c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</row>
    <row r="159" spans="1:44" ht="12.75">
      <c r="A159" s="18">
        <v>140</v>
      </c>
      <c r="B159" s="18"/>
      <c r="C159" s="18">
        <v>4</v>
      </c>
      <c r="D159" s="18">
        <v>45</v>
      </c>
      <c r="E159" s="18"/>
      <c r="F159" s="18"/>
      <c r="G159" s="18"/>
      <c r="H159" s="19" t="s">
        <v>153</v>
      </c>
      <c r="I159" s="20">
        <f>IF(C159=1,60,IF(C159=4,90,IF(C159=5,90,IF(C159=6,30,IF(C159=7,70,IF(C159=8,140,IF(C159=9,130,140)))))))</f>
        <v>90</v>
      </c>
      <c r="J159" s="18">
        <v>45</v>
      </c>
      <c r="K159" s="21">
        <f>D159-E159+F159</f>
        <v>45</v>
      </c>
      <c r="L159" s="1" t="str">
        <f>IF(K159-G159=0,0,"chyba")</f>
        <v>chyba</v>
      </c>
      <c r="M159" s="15"/>
      <c r="N159" s="23">
        <f>J159/I159</f>
        <v>0.5</v>
      </c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</row>
    <row r="160" spans="1:44" ht="12.75">
      <c r="A160" s="18">
        <v>136</v>
      </c>
      <c r="B160" s="18"/>
      <c r="C160" s="18">
        <v>4</v>
      </c>
      <c r="D160" s="18">
        <v>38</v>
      </c>
      <c r="E160" s="18"/>
      <c r="F160" s="18"/>
      <c r="G160" s="18"/>
      <c r="H160" s="19" t="s">
        <v>154</v>
      </c>
      <c r="I160" s="20">
        <f>IF(C160=1,60,IF(C160=4,90,IF(C160=5,90,IF(C160=6,30,IF(C160=7,70,IF(C160=8,140,IF(C160=9,130,140)))))))</f>
        <v>90</v>
      </c>
      <c r="J160" s="18">
        <v>38</v>
      </c>
      <c r="N160" s="23">
        <f>J160/I160</f>
        <v>0.4222222222222222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</row>
    <row r="161" spans="1:44" ht="12.75">
      <c r="A161" s="18">
        <v>158</v>
      </c>
      <c r="B161" s="18"/>
      <c r="C161" s="18">
        <v>1</v>
      </c>
      <c r="D161" s="18">
        <v>11</v>
      </c>
      <c r="E161" s="18"/>
      <c r="F161" s="18"/>
      <c r="G161" s="18"/>
      <c r="H161" s="19" t="s">
        <v>155</v>
      </c>
      <c r="I161" s="20">
        <f>IF(C161=1,60,IF(C161=4,90,IF(C161=5,90,IF(C161=6,30,IF(C161=7,70,IF(C161=8,140,IF(C161=9,130,140)))))))</f>
        <v>60</v>
      </c>
      <c r="J161" s="18">
        <v>11</v>
      </c>
      <c r="N161" s="23">
        <f>J161/I161</f>
        <v>0.18333333333333332</v>
      </c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</row>
    <row r="162" spans="1:44" ht="12.75">
      <c r="A162" s="18">
        <v>201</v>
      </c>
      <c r="B162" s="18"/>
      <c r="C162" s="18">
        <v>1</v>
      </c>
      <c r="D162" s="18">
        <v>24</v>
      </c>
      <c r="E162" s="18"/>
      <c r="F162" s="18"/>
      <c r="G162" s="18"/>
      <c r="H162" s="19" t="s">
        <v>155</v>
      </c>
      <c r="I162" s="20">
        <f>IF(C162=1,60,IF(C162=4,90,IF(C162=5,90,IF(C162=6,30,IF(C162=7,70,IF(C162=8,140,IF(C162=9,130,140)))))))</f>
        <v>60</v>
      </c>
      <c r="J162" s="18">
        <v>24</v>
      </c>
      <c r="N162" s="23">
        <f>J162/I162</f>
        <v>0.4</v>
      </c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</row>
    <row r="163" spans="1:44" ht="12.75">
      <c r="A163" s="18">
        <v>377</v>
      </c>
      <c r="B163" s="18"/>
      <c r="C163" s="18">
        <v>1</v>
      </c>
      <c r="D163" s="18">
        <v>16</v>
      </c>
      <c r="E163" s="18"/>
      <c r="F163" s="18"/>
      <c r="G163" s="18"/>
      <c r="H163" s="19" t="s">
        <v>156</v>
      </c>
      <c r="I163" s="20">
        <f>IF(C163=1,60,IF(C163=4,90,IF(C163=5,90,IF(C163=6,30,IF(C163=7,70,IF(C163=8,140,IF(C163=9,130,140)))))))</f>
        <v>60</v>
      </c>
      <c r="J163" s="18">
        <v>16</v>
      </c>
      <c r="N163" s="23">
        <f>J163/I163</f>
        <v>0.26666666666666666</v>
      </c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</row>
    <row r="164" spans="1:44" ht="12.75">
      <c r="A164" s="18">
        <v>195</v>
      </c>
      <c r="B164" s="18"/>
      <c r="C164" s="18">
        <v>4</v>
      </c>
      <c r="D164" s="18">
        <v>39</v>
      </c>
      <c r="E164" s="18"/>
      <c r="F164" s="18"/>
      <c r="G164" s="18"/>
      <c r="H164" s="19" t="s">
        <v>157</v>
      </c>
      <c r="I164" s="20">
        <f>IF(C164=1,60,IF(C164=4,90,IF(C164=5,90,IF(C164=6,30,IF(C164=7,70,IF(C164=8,140,IF(C164=9,130,140)))))))</f>
        <v>90</v>
      </c>
      <c r="J164" s="18">
        <v>39</v>
      </c>
      <c r="N164" s="23">
        <f>J164/I164</f>
        <v>0.43333333333333335</v>
      </c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</row>
    <row r="165" spans="1:44" ht="12.75">
      <c r="A165" s="18">
        <v>140</v>
      </c>
      <c r="B165" s="18"/>
      <c r="C165" s="18">
        <v>4</v>
      </c>
      <c r="D165" s="18">
        <v>74</v>
      </c>
      <c r="E165" s="18"/>
      <c r="F165" s="18"/>
      <c r="G165" s="18"/>
      <c r="H165" s="19" t="s">
        <v>157</v>
      </c>
      <c r="I165" s="20">
        <f>IF(C165=1,60,IF(C165=4,90,IF(C165=5,90,IF(C165=6,30,IF(C165=7,70,IF(C165=8,140,IF(C165=9,130,140)))))))</f>
        <v>90</v>
      </c>
      <c r="J165" s="18">
        <v>74</v>
      </c>
      <c r="N165" s="23">
        <f>J165/I165</f>
        <v>0.8222222222222222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</row>
    <row r="166" spans="1:44" ht="12.75">
      <c r="A166" s="18">
        <v>136</v>
      </c>
      <c r="B166" s="18"/>
      <c r="C166" s="18">
        <v>4</v>
      </c>
      <c r="D166" s="18">
        <v>46</v>
      </c>
      <c r="E166" s="18"/>
      <c r="F166" s="18"/>
      <c r="G166" s="18"/>
      <c r="H166" s="19" t="s">
        <v>158</v>
      </c>
      <c r="I166" s="20">
        <f>IF(C166=1,60,IF(C166=4,90,IF(C166=5,90,IF(C166=6,30,IF(C166=7,70,IF(C166=8,140,IF(C166=9,130,140)))))))</f>
        <v>90</v>
      </c>
      <c r="J166" s="18">
        <v>46</v>
      </c>
      <c r="N166" s="23">
        <f>J166/I166</f>
        <v>0.5111111111111111</v>
      </c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</row>
    <row r="167" spans="1:44" ht="12.75">
      <c r="A167" s="18">
        <v>136</v>
      </c>
      <c r="B167" s="18"/>
      <c r="C167" s="18">
        <v>4</v>
      </c>
      <c r="D167" s="18">
        <v>34</v>
      </c>
      <c r="E167" s="18"/>
      <c r="F167" s="18"/>
      <c r="G167" s="18"/>
      <c r="H167" s="19" t="s">
        <v>159</v>
      </c>
      <c r="I167" s="20">
        <f>IF(C167=1,60,IF(C167=4,90,IF(C167=5,90,IF(C167=6,30,IF(C167=7,70,IF(C167=8,140,IF(C167=9,130,140)))))))</f>
        <v>90</v>
      </c>
      <c r="J167" s="18">
        <v>34</v>
      </c>
      <c r="N167" s="23">
        <f>J167/I167</f>
        <v>0.37777777777777777</v>
      </c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</row>
    <row r="168" spans="1:44" ht="12.75">
      <c r="A168" s="18">
        <v>201</v>
      </c>
      <c r="B168" s="18"/>
      <c r="C168" s="18">
        <v>1</v>
      </c>
      <c r="D168" s="18">
        <v>33</v>
      </c>
      <c r="E168" s="18"/>
      <c r="F168" s="18"/>
      <c r="G168" s="18"/>
      <c r="H168" s="19" t="s">
        <v>160</v>
      </c>
      <c r="I168" s="20">
        <f>IF(C168=1,60,IF(C168=4,90,IF(C168=5,90,IF(C168=6,30,IF(C168=7,70,IF(C168=8,140,IF(C168=9,130,140)))))))</f>
        <v>60</v>
      </c>
      <c r="J168" s="18">
        <v>33</v>
      </c>
      <c r="K168" s="21">
        <f>D168-E168+F168</f>
        <v>33</v>
      </c>
      <c r="L168" s="1" t="str">
        <f>IF(K168-G168=0,0,"chyba")</f>
        <v>chyba</v>
      </c>
      <c r="M168" s="15"/>
      <c r="N168" s="23">
        <f>J168/I168</f>
        <v>0.55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</row>
    <row r="169" spans="1:44" ht="12.75">
      <c r="A169" s="18">
        <v>110</v>
      </c>
      <c r="B169" s="18"/>
      <c r="C169" s="18">
        <v>1</v>
      </c>
      <c r="D169" s="18">
        <v>10</v>
      </c>
      <c r="E169" s="18"/>
      <c r="F169" s="18"/>
      <c r="G169" s="18"/>
      <c r="H169" s="19" t="s">
        <v>160</v>
      </c>
      <c r="I169" s="20">
        <f>IF(C169=1,60,IF(C169=4,90,IF(C169=5,90,IF(C169=6,30,IF(C169=7,70,IF(C169=8,140,IF(C169=9,130,140)))))))</f>
        <v>60</v>
      </c>
      <c r="J169" s="18">
        <v>10</v>
      </c>
      <c r="K169" s="21">
        <f>D169-E169+F169</f>
        <v>10</v>
      </c>
      <c r="L169" s="1" t="str">
        <f>IF(K169-G169=0,0,"chyba")</f>
        <v>chyba</v>
      </c>
      <c r="M169" s="15"/>
      <c r="N169" s="23">
        <f>J169/I169</f>
        <v>0.16666666666666666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</row>
    <row r="170" spans="1:44" ht="12.75">
      <c r="A170" s="18">
        <v>140</v>
      </c>
      <c r="B170" s="18"/>
      <c r="C170" s="18">
        <v>4</v>
      </c>
      <c r="D170" s="18">
        <v>43</v>
      </c>
      <c r="E170" s="18"/>
      <c r="F170" s="18"/>
      <c r="G170" s="18"/>
      <c r="H170" s="19" t="s">
        <v>161</v>
      </c>
      <c r="I170" s="20">
        <f>IF(C170=1,60,IF(C170=4,90,IF(C170=5,90,IF(C170=6,30,IF(C170=7,70,IF(C170=8,140,IF(C170=9,130,140)))))))</f>
        <v>90</v>
      </c>
      <c r="J170" s="18">
        <v>43</v>
      </c>
      <c r="K170" s="21">
        <f>D170-E170+F170</f>
        <v>43</v>
      </c>
      <c r="L170" s="1" t="str">
        <f>IF(K170-G170=0,0,"chyba")</f>
        <v>chyba</v>
      </c>
      <c r="M170" s="15"/>
      <c r="N170" s="23">
        <f>J170/I170</f>
        <v>0.4777777777777778</v>
      </c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</row>
    <row r="171" spans="1:44" ht="12.75">
      <c r="A171" s="18">
        <v>351</v>
      </c>
      <c r="B171" s="18"/>
      <c r="C171" s="18">
        <v>1</v>
      </c>
      <c r="D171" s="18">
        <v>13</v>
      </c>
      <c r="E171" s="18"/>
      <c r="F171" s="18"/>
      <c r="G171" s="18"/>
      <c r="H171" s="19" t="s">
        <v>162</v>
      </c>
      <c r="I171" s="20">
        <f>IF(C171=1,60,IF(C171=4,90,IF(C171=5,90,IF(C171=6,30,IF(C171=7,70,IF(C171=8,140,IF(C171=9,130,140)))))))</f>
        <v>60</v>
      </c>
      <c r="J171" s="18">
        <v>13</v>
      </c>
      <c r="K171" s="21">
        <f>D171-E171+F171</f>
        <v>13</v>
      </c>
      <c r="L171" s="1" t="str">
        <f>IF(K171-G171=0,0,"chyba")</f>
        <v>chyba</v>
      </c>
      <c r="M171" s="15"/>
      <c r="N171" s="23">
        <f>J171/I171</f>
        <v>0.21666666666666667</v>
      </c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</row>
    <row r="172" spans="1:44" ht="12.75">
      <c r="A172" s="18">
        <v>209</v>
      </c>
      <c r="B172" s="18"/>
      <c r="C172" s="18">
        <v>1</v>
      </c>
      <c r="D172" s="18">
        <v>30</v>
      </c>
      <c r="E172" s="18"/>
      <c r="F172" s="18"/>
      <c r="G172" s="18"/>
      <c r="H172" s="19" t="s">
        <v>163</v>
      </c>
      <c r="I172" s="20">
        <f>IF(C172=1,60,IF(C172=4,90,IF(C172=5,90,IF(C172=6,30,IF(C172=7,70,IF(C172=8,140,IF(C172=9,130,140)))))))</f>
        <v>60</v>
      </c>
      <c r="J172" s="18">
        <v>30</v>
      </c>
      <c r="K172" s="21">
        <f>D172-E172+F172</f>
        <v>30</v>
      </c>
      <c r="L172" s="1" t="str">
        <f>IF(K172-G172=0,0,"chyba")</f>
        <v>chyba</v>
      </c>
      <c r="M172" s="15"/>
      <c r="N172" s="23">
        <f>J172/I172</f>
        <v>0.5</v>
      </c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</row>
    <row r="173" spans="1:44" ht="12.75">
      <c r="A173" s="18">
        <v>158</v>
      </c>
      <c r="B173" s="18"/>
      <c r="C173" s="18">
        <v>1</v>
      </c>
      <c r="D173" s="18">
        <v>31</v>
      </c>
      <c r="E173" s="18"/>
      <c r="F173" s="18"/>
      <c r="G173" s="18"/>
      <c r="H173" s="19" t="s">
        <v>164</v>
      </c>
      <c r="I173" s="20">
        <f>IF(C173=1,60,IF(C173=4,90,IF(C173=5,90,IF(C173=6,30,IF(C173=7,70,IF(C173=8,140,IF(C173=9,130,140)))))))</f>
        <v>60</v>
      </c>
      <c r="J173" s="18">
        <v>31</v>
      </c>
      <c r="K173" s="21">
        <f>D173-E173+F173</f>
        <v>31</v>
      </c>
      <c r="L173" s="1" t="str">
        <f>IF(K173-G173=0,0,"chyba")</f>
        <v>chyba</v>
      </c>
      <c r="M173" s="15"/>
      <c r="N173" s="23">
        <f>J173/I173</f>
        <v>0.5166666666666667</v>
      </c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</row>
    <row r="174" spans="1:44" ht="12.75">
      <c r="A174" s="18">
        <v>195</v>
      </c>
      <c r="B174" s="18"/>
      <c r="C174" s="18">
        <v>4</v>
      </c>
      <c r="D174" s="18">
        <v>29</v>
      </c>
      <c r="E174" s="18"/>
      <c r="F174" s="18"/>
      <c r="G174" s="18"/>
      <c r="H174" s="19" t="s">
        <v>165</v>
      </c>
      <c r="I174" s="20">
        <f>IF(C174=1,60,IF(C174=4,90,IF(C174=5,90,IF(C174=6,30,IF(C174=7,70,IF(C174=8,140,IF(C174=9,130,140)))))))</f>
        <v>90</v>
      </c>
      <c r="J174" s="18">
        <v>29</v>
      </c>
      <c r="N174" s="23">
        <f>J174/I174</f>
        <v>0.32222222222222224</v>
      </c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</row>
    <row r="175" spans="1:44" ht="12.75">
      <c r="A175" s="18">
        <v>136</v>
      </c>
      <c r="B175" s="18"/>
      <c r="C175" s="18">
        <v>4</v>
      </c>
      <c r="D175" s="18">
        <v>58</v>
      </c>
      <c r="E175" s="18"/>
      <c r="F175" s="18"/>
      <c r="G175" s="18"/>
      <c r="H175" s="19" t="s">
        <v>166</v>
      </c>
      <c r="I175" s="20">
        <f>IF(C175=1,60,IF(C175=4,90,IF(C175=5,90,IF(C175=6,30,IF(C175=7,70,IF(C175=8,140,IF(C175=9,130,140)))))))</f>
        <v>90</v>
      </c>
      <c r="J175" s="18">
        <v>58</v>
      </c>
      <c r="N175" s="23">
        <f>J175/I175</f>
        <v>0.6444444444444445</v>
      </c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</row>
    <row r="176" spans="1:44" ht="12.75">
      <c r="A176" s="18">
        <v>201</v>
      </c>
      <c r="B176" s="18"/>
      <c r="C176" s="18">
        <v>1</v>
      </c>
      <c r="D176" s="18">
        <v>39</v>
      </c>
      <c r="E176" s="18"/>
      <c r="F176" s="18"/>
      <c r="G176" s="18"/>
      <c r="H176" s="19" t="s">
        <v>167</v>
      </c>
      <c r="I176" s="20">
        <f>IF(C176=1,60,IF(C176=4,90,IF(C176=5,90,IF(C176=6,30,IF(C176=7,70,IF(C176=8,140,IF(C176=9,130,140)))))))</f>
        <v>60</v>
      </c>
      <c r="J176" s="18">
        <v>39</v>
      </c>
      <c r="N176" s="23">
        <f>J176/I176</f>
        <v>0.65</v>
      </c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</row>
    <row r="177" spans="1:44" ht="12.75">
      <c r="A177" s="18">
        <v>140</v>
      </c>
      <c r="B177" s="18"/>
      <c r="C177" s="18">
        <v>4</v>
      </c>
      <c r="D177" s="18">
        <v>55</v>
      </c>
      <c r="E177" s="18"/>
      <c r="F177" s="18"/>
      <c r="G177" s="18"/>
      <c r="H177" s="19" t="s">
        <v>168</v>
      </c>
      <c r="I177" s="20">
        <f>IF(C177=1,60,IF(C177=4,90,IF(C177=5,90,IF(C177=6,30,IF(C177=7,70,IF(C177=8,140,IF(C177=9,130,140)))))))</f>
        <v>90</v>
      </c>
      <c r="J177" s="18">
        <v>55</v>
      </c>
      <c r="N177" s="23">
        <f>J177/I177</f>
        <v>0.6111111111111112</v>
      </c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</row>
    <row r="178" spans="1:44" ht="12.75">
      <c r="A178" s="18">
        <v>110</v>
      </c>
      <c r="B178" s="18"/>
      <c r="C178" s="18">
        <v>1</v>
      </c>
      <c r="D178" s="18">
        <v>7</v>
      </c>
      <c r="E178" s="18"/>
      <c r="F178" s="18"/>
      <c r="G178" s="18"/>
      <c r="H178" s="19" t="s">
        <v>169</v>
      </c>
      <c r="I178" s="20">
        <f>IF(C178=1,60,IF(C178=4,90,IF(C178=5,90,IF(C178=6,30,IF(C178=7,70,IF(C178=8,140,IF(C178=9,130,140)))))))</f>
        <v>60</v>
      </c>
      <c r="J178" s="18">
        <v>7</v>
      </c>
      <c r="N178" s="23">
        <f>J178/I178</f>
        <v>0.11666666666666667</v>
      </c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</row>
    <row r="179" spans="1:44" ht="12.75">
      <c r="A179" s="18">
        <v>201</v>
      </c>
      <c r="B179" s="18"/>
      <c r="C179" s="18">
        <v>1</v>
      </c>
      <c r="D179" s="18">
        <v>32</v>
      </c>
      <c r="E179" s="18"/>
      <c r="F179" s="18"/>
      <c r="G179" s="18"/>
      <c r="H179" s="19" t="s">
        <v>170</v>
      </c>
      <c r="I179" s="20">
        <f>IF(C179=1,60,IF(C179=4,90,IF(C179=5,90,IF(C179=6,30,IF(C179=7,70,IF(C179=8,140,IF(C179=9,130,140)))))))</f>
        <v>60</v>
      </c>
      <c r="J179" s="18">
        <v>32</v>
      </c>
      <c r="N179" s="23">
        <f>J179/I179</f>
        <v>0.5333333333333333</v>
      </c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</row>
    <row r="180" spans="1:44" ht="12.75">
      <c r="A180" s="18">
        <v>136</v>
      </c>
      <c r="B180" s="18"/>
      <c r="C180" s="18">
        <v>4</v>
      </c>
      <c r="D180" s="18">
        <v>55</v>
      </c>
      <c r="E180" s="18"/>
      <c r="F180" s="18"/>
      <c r="G180" s="18"/>
      <c r="H180" s="19" t="s">
        <v>171</v>
      </c>
      <c r="I180" s="20">
        <f>IF(C180=1,60,IF(C180=4,90,IF(C180=5,90,IF(C180=6,30,IF(C180=7,70,IF(C180=8,140,IF(C180=9,130,140)))))))</f>
        <v>90</v>
      </c>
      <c r="J180" s="18">
        <v>55</v>
      </c>
      <c r="N180" s="23">
        <f>J180/I180</f>
        <v>0.6111111111111112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</row>
    <row r="181" spans="1:44" ht="12.75">
      <c r="A181" s="18">
        <v>377</v>
      </c>
      <c r="B181" s="18"/>
      <c r="C181" s="18">
        <v>1</v>
      </c>
      <c r="D181" s="18">
        <v>47</v>
      </c>
      <c r="E181" s="18"/>
      <c r="F181" s="18"/>
      <c r="G181" s="18"/>
      <c r="H181" s="19" t="s">
        <v>172</v>
      </c>
      <c r="I181" s="20">
        <f>IF(C181=1,60,IF(C181=4,90,IF(C181=5,90,IF(C181=6,30,IF(C181=7,70,IF(C181=8,140,IF(C181=9,130,140)))))))</f>
        <v>60</v>
      </c>
      <c r="J181" s="18">
        <v>47</v>
      </c>
      <c r="N181" s="23">
        <f>J181/I181</f>
        <v>0.7833333333333333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</row>
    <row r="182" spans="1:44" ht="12.75">
      <c r="A182" s="18">
        <v>195</v>
      </c>
      <c r="B182" s="18"/>
      <c r="C182" s="18">
        <v>4</v>
      </c>
      <c r="D182" s="18">
        <v>34</v>
      </c>
      <c r="E182" s="18"/>
      <c r="F182" s="18"/>
      <c r="G182" s="18"/>
      <c r="H182" s="19" t="s">
        <v>173</v>
      </c>
      <c r="I182" s="20">
        <f>IF(C182=1,60,IF(C182=4,90,IF(C182=5,90,IF(C182=6,30,IF(C182=7,70,IF(C182=8,140,IF(C182=9,130,140)))))))</f>
        <v>90</v>
      </c>
      <c r="J182" s="18">
        <v>34</v>
      </c>
      <c r="K182" s="21">
        <f>D182-E182+F182</f>
        <v>34</v>
      </c>
      <c r="L182" s="1" t="str">
        <f>IF(K182-G182=0,0,"chyba")</f>
        <v>chyba</v>
      </c>
      <c r="M182" s="15"/>
      <c r="N182" s="23">
        <f>J182/I182</f>
        <v>0.37777777777777777</v>
      </c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</row>
    <row r="183" spans="1:44" ht="12.75">
      <c r="A183" s="18">
        <v>195</v>
      </c>
      <c r="B183" s="18"/>
      <c r="C183" s="18">
        <v>4</v>
      </c>
      <c r="D183" s="18">
        <v>8</v>
      </c>
      <c r="E183" s="18"/>
      <c r="F183" s="18"/>
      <c r="G183" s="18"/>
      <c r="H183" s="19" t="s">
        <v>174</v>
      </c>
      <c r="I183" s="20">
        <f>IF(C183=1,60,IF(C183=4,90,IF(C183=5,90,IF(C183=6,30,IF(C183=7,70,IF(C183=8,140,IF(C183=9,130,140)))))))</f>
        <v>90</v>
      </c>
      <c r="J183" s="18">
        <v>8</v>
      </c>
      <c r="K183" s="21">
        <f>D183-E183+F183</f>
        <v>8</v>
      </c>
      <c r="L183" s="1" t="str">
        <f>IF(K183-G183=0,0,"chyba")</f>
        <v>chyba</v>
      </c>
      <c r="M183" s="15"/>
      <c r="N183" s="23">
        <f>J183/I183</f>
        <v>0.08888888888888889</v>
      </c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</row>
    <row r="184" spans="1:44" ht="12.75">
      <c r="A184" s="18">
        <v>158</v>
      </c>
      <c r="B184" s="18"/>
      <c r="C184" s="18">
        <v>1</v>
      </c>
      <c r="D184" s="18">
        <v>5</v>
      </c>
      <c r="E184" s="18"/>
      <c r="F184" s="18"/>
      <c r="G184" s="18"/>
      <c r="H184" s="19" t="s">
        <v>175</v>
      </c>
      <c r="I184" s="20">
        <f>IF(C184=1,60,IF(C184=4,90,IF(C184=5,90,IF(C184=6,30,IF(C184=7,70,IF(C184=8,140,IF(C184=9,130,140)))))))</f>
        <v>60</v>
      </c>
      <c r="J184" s="18">
        <v>5</v>
      </c>
      <c r="K184" s="21">
        <f>D184-E184+F184</f>
        <v>5</v>
      </c>
      <c r="L184" s="1" t="str">
        <f>IF(K184-G184=0,0,"chyba")</f>
        <v>chyba</v>
      </c>
      <c r="M184" s="15"/>
      <c r="N184" s="23">
        <f>J184/I184</f>
        <v>0.08333333333333333</v>
      </c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</row>
    <row r="185" spans="1:44" ht="12.75">
      <c r="A185" s="18">
        <v>201</v>
      </c>
      <c r="B185" s="18"/>
      <c r="C185" s="18">
        <v>1</v>
      </c>
      <c r="D185" s="18">
        <v>28</v>
      </c>
      <c r="E185" s="18"/>
      <c r="F185" s="18"/>
      <c r="G185" s="18"/>
      <c r="H185" s="19" t="s">
        <v>175</v>
      </c>
      <c r="I185" s="20">
        <f>IF(C185=1,60,IF(C185=4,90,IF(C185=5,90,IF(C185=6,30,IF(C185=7,70,IF(C185=8,140,IF(C185=9,130,140)))))))</f>
        <v>60</v>
      </c>
      <c r="J185" s="18">
        <v>28</v>
      </c>
      <c r="K185" s="21">
        <f>D185-E185+F185</f>
        <v>28</v>
      </c>
      <c r="L185" s="1" t="str">
        <f>IF(K185-G185=0,0,"chyba")</f>
        <v>chyba</v>
      </c>
      <c r="M185" s="15"/>
      <c r="N185" s="23">
        <f>J185/I185</f>
        <v>0.4666666666666667</v>
      </c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</row>
    <row r="186" spans="1:44" ht="12.75">
      <c r="A186" s="18">
        <v>136</v>
      </c>
      <c r="B186" s="18"/>
      <c r="C186" s="18">
        <v>4</v>
      </c>
      <c r="D186" s="18">
        <v>42</v>
      </c>
      <c r="E186" s="18"/>
      <c r="F186" s="18"/>
      <c r="G186" s="18"/>
      <c r="H186" s="19" t="s">
        <v>176</v>
      </c>
      <c r="I186" s="20">
        <f>IF(C186=1,60,IF(C186=4,90,IF(C186=5,90,IF(C186=6,30,IF(C186=7,70,IF(C186=8,140,IF(C186=9,130,140)))))))</f>
        <v>90</v>
      </c>
      <c r="J186" s="18">
        <v>42</v>
      </c>
      <c r="K186" s="21">
        <f>D186-E186+F186</f>
        <v>42</v>
      </c>
      <c r="L186" s="1" t="str">
        <f>IF(K186-G186=0,0,"chyba")</f>
        <v>chyba</v>
      </c>
      <c r="M186" s="15"/>
      <c r="N186" s="23">
        <f>J186/I186</f>
        <v>0.4666666666666667</v>
      </c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</row>
    <row r="187" spans="1:44" ht="12.75">
      <c r="A187" s="18">
        <v>140</v>
      </c>
      <c r="B187" s="18"/>
      <c r="C187" s="18">
        <v>4</v>
      </c>
      <c r="D187" s="18">
        <v>48</v>
      </c>
      <c r="E187" s="18"/>
      <c r="F187" s="18"/>
      <c r="G187" s="18"/>
      <c r="H187" s="19" t="s">
        <v>177</v>
      </c>
      <c r="I187" s="20">
        <f>IF(C187=1,60,IF(C187=4,90,IF(C187=5,90,IF(C187=6,30,IF(C187=7,70,IF(C187=8,140,IF(C187=9,130,140)))))))</f>
        <v>90</v>
      </c>
      <c r="J187" s="18">
        <v>48</v>
      </c>
      <c r="K187" s="21">
        <f>D187-E187+F187</f>
        <v>48</v>
      </c>
      <c r="L187" s="1" t="str">
        <f>IF(K187-G187=0,0,"chyba")</f>
        <v>chyba</v>
      </c>
      <c r="M187" s="15"/>
      <c r="N187" s="23">
        <f>J187/I187</f>
        <v>0.5333333333333333</v>
      </c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</row>
    <row r="188" spans="1:44" ht="12.75">
      <c r="A188" s="18">
        <v>351</v>
      </c>
      <c r="B188" s="18"/>
      <c r="C188" s="18">
        <v>1</v>
      </c>
      <c r="D188" s="18">
        <v>32</v>
      </c>
      <c r="E188" s="18"/>
      <c r="F188" s="18"/>
      <c r="G188" s="18"/>
      <c r="H188" s="19" t="s">
        <v>178</v>
      </c>
      <c r="I188" s="20">
        <f>IF(C188=1,60,IF(C188=4,90,IF(C188=5,90,IF(C188=6,30,IF(C188=7,70,IF(C188=8,140,IF(C188=9,130,140)))))))</f>
        <v>60</v>
      </c>
      <c r="J188" s="18">
        <v>32</v>
      </c>
      <c r="N188" s="23">
        <f>J188/I188</f>
        <v>0.5333333333333333</v>
      </c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</row>
    <row r="189" spans="1:44" ht="12.75">
      <c r="A189" s="18">
        <v>140</v>
      </c>
      <c r="B189" s="18"/>
      <c r="C189" s="18">
        <v>4</v>
      </c>
      <c r="D189" s="18">
        <v>36</v>
      </c>
      <c r="E189" s="18"/>
      <c r="F189" s="18"/>
      <c r="G189" s="18"/>
      <c r="H189" s="19" t="s">
        <v>179</v>
      </c>
      <c r="I189" s="20">
        <f>IF(C189=1,60,IF(C189=4,90,IF(C189=5,90,IF(C189=6,30,IF(C189=7,70,IF(C189=8,140,IF(C189=9,130,140)))))))</f>
        <v>90</v>
      </c>
      <c r="J189" s="18">
        <v>36</v>
      </c>
      <c r="N189" s="23">
        <f>J189/I189</f>
        <v>0.4</v>
      </c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spans="1:44" ht="12.75">
      <c r="A190" s="18">
        <v>195</v>
      </c>
      <c r="B190" s="18"/>
      <c r="C190" s="18">
        <v>4</v>
      </c>
      <c r="D190" s="18">
        <v>42</v>
      </c>
      <c r="E190" s="18"/>
      <c r="F190" s="18"/>
      <c r="G190" s="18"/>
      <c r="H190" s="19" t="s">
        <v>180</v>
      </c>
      <c r="I190" s="20">
        <f>IF(C190=1,60,IF(C190=4,90,IF(C190=5,90,IF(C190=6,30,IF(C190=7,70,IF(C190=8,140,IF(C190=9,130,140)))))))</f>
        <v>90</v>
      </c>
      <c r="J190" s="18">
        <v>42</v>
      </c>
      <c r="N190" s="23">
        <f>J190/I190</f>
        <v>0.4666666666666667</v>
      </c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spans="1:44" ht="12.75">
      <c r="A191" s="18">
        <v>140</v>
      </c>
      <c r="B191" s="18"/>
      <c r="C191" s="18">
        <v>4</v>
      </c>
      <c r="D191" s="18">
        <v>80</v>
      </c>
      <c r="E191" s="18"/>
      <c r="F191" s="18"/>
      <c r="G191" s="18"/>
      <c r="H191" s="19" t="s">
        <v>181</v>
      </c>
      <c r="I191" s="20">
        <f>IF(C191=1,60,IF(C191=4,90,IF(C191=5,90,IF(C191=6,30,IF(C191=7,70,IF(C191=8,140,IF(C191=9,130,140)))))))</f>
        <v>90</v>
      </c>
      <c r="J191" s="18">
        <v>80</v>
      </c>
      <c r="N191" s="23">
        <f>J191/I191</f>
        <v>0.8888888888888888</v>
      </c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spans="1:44" ht="12.75">
      <c r="A192" s="18">
        <v>136</v>
      </c>
      <c r="B192" s="18"/>
      <c r="C192" s="18">
        <v>4</v>
      </c>
      <c r="D192" s="18">
        <v>55</v>
      </c>
      <c r="E192" s="18"/>
      <c r="F192" s="18"/>
      <c r="G192" s="18"/>
      <c r="H192" s="19" t="s">
        <v>182</v>
      </c>
      <c r="I192" s="20">
        <f>IF(C192=1,60,IF(C192=4,90,IF(C192=5,90,IF(C192=6,30,IF(C192=7,70,IF(C192=8,140,IF(C192=9,130,140)))))))</f>
        <v>90</v>
      </c>
      <c r="J192" s="18">
        <v>55</v>
      </c>
      <c r="N192" s="23">
        <f>J192/I192</f>
        <v>0.6111111111111112</v>
      </c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spans="1:44" ht="12.75">
      <c r="A193" s="18">
        <v>136</v>
      </c>
      <c r="B193" s="18"/>
      <c r="C193" s="18">
        <v>4</v>
      </c>
      <c r="D193" s="18">
        <v>26</v>
      </c>
      <c r="E193" s="18"/>
      <c r="F193" s="18"/>
      <c r="G193" s="18"/>
      <c r="H193" s="19" t="s">
        <v>183</v>
      </c>
      <c r="I193" s="20">
        <f>IF(C193=1,60,IF(C193=4,90,IF(C193=5,90,IF(C193=6,30,IF(C193=7,70,IF(C193=8,140,IF(C193=9,130,140)))))))</f>
        <v>90</v>
      </c>
      <c r="J193" s="18">
        <v>26</v>
      </c>
      <c r="N193" s="23">
        <f>J193/I193</f>
        <v>0.28888888888888886</v>
      </c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</row>
    <row r="194" spans="1:44" ht="12.75">
      <c r="A194" s="18">
        <v>201</v>
      </c>
      <c r="B194" s="18"/>
      <c r="C194" s="18">
        <v>1</v>
      </c>
      <c r="D194" s="18">
        <v>14</v>
      </c>
      <c r="E194" s="18"/>
      <c r="F194" s="18"/>
      <c r="G194" s="18"/>
      <c r="H194" s="19" t="s">
        <v>184</v>
      </c>
      <c r="I194" s="20">
        <f>IF(C194=1,60,IF(C194=4,90,IF(C194=5,90,IF(C194=6,30,IF(C194=7,70,IF(C194=8,140,IF(C194=9,130,140)))))))</f>
        <v>60</v>
      </c>
      <c r="J194" s="18">
        <v>14</v>
      </c>
      <c r="N194" s="23">
        <f>J194/I194</f>
        <v>0.23333333333333334</v>
      </c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</row>
    <row r="195" spans="1:44" ht="12.75">
      <c r="A195" s="18">
        <v>377</v>
      </c>
      <c r="B195" s="18"/>
      <c r="C195" s="18">
        <v>1</v>
      </c>
      <c r="D195" s="18">
        <v>33</v>
      </c>
      <c r="E195" s="18"/>
      <c r="F195" s="18"/>
      <c r="G195" s="18"/>
      <c r="H195" s="19" t="s">
        <v>185</v>
      </c>
      <c r="I195" s="20">
        <f>IF(C195=1,60,IF(C195=4,90,IF(C195=5,90,IF(C195=6,30,IF(C195=7,70,IF(C195=8,140,IF(C195=9,130,140)))))))</f>
        <v>60</v>
      </c>
      <c r="J195" s="18">
        <v>33</v>
      </c>
      <c r="N195" s="23">
        <f>J195/I195</f>
        <v>0.55</v>
      </c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</row>
    <row r="196" spans="1:44" ht="12.75">
      <c r="A196" s="18">
        <v>110</v>
      </c>
      <c r="B196" s="18"/>
      <c r="C196" s="18">
        <v>1</v>
      </c>
      <c r="D196" s="18">
        <v>20</v>
      </c>
      <c r="E196" s="18"/>
      <c r="F196" s="18"/>
      <c r="G196" s="18"/>
      <c r="H196" s="19" t="s">
        <v>186</v>
      </c>
      <c r="I196" s="20">
        <f>IF(C196=1,60,IF(C196=4,90,IF(C196=5,90,IF(C196=6,30,IF(C196=7,70,IF(C196=8,140,IF(C196=9,130,140)))))))</f>
        <v>60</v>
      </c>
      <c r="J196" s="18">
        <v>20</v>
      </c>
      <c r="K196" s="21">
        <f>D196-E196+F196</f>
        <v>20</v>
      </c>
      <c r="L196" s="1" t="str">
        <f>IF(K196-G196=0,0,"chyba")</f>
        <v>chyba</v>
      </c>
      <c r="M196" s="15"/>
      <c r="N196" s="23">
        <f>J196/I196</f>
        <v>0.3333333333333333</v>
      </c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</row>
    <row r="197" spans="1:44" ht="12.75">
      <c r="A197" s="18">
        <v>136</v>
      </c>
      <c r="B197" s="18"/>
      <c r="C197" s="18">
        <v>4</v>
      </c>
      <c r="D197" s="18">
        <v>35</v>
      </c>
      <c r="E197" s="18"/>
      <c r="F197" s="18"/>
      <c r="G197" s="18"/>
      <c r="H197" s="19" t="s">
        <v>187</v>
      </c>
      <c r="I197" s="20">
        <f>IF(C197=1,60,IF(C197=4,90,IF(C197=5,90,IF(C197=6,30,IF(C197=7,70,IF(C197=8,140,IF(C197=9,130,140)))))))</f>
        <v>90</v>
      </c>
      <c r="J197" s="18">
        <v>35</v>
      </c>
      <c r="K197" s="21">
        <f>D197-E197+F197</f>
        <v>35</v>
      </c>
      <c r="L197" s="1" t="str">
        <f>IF(K197-G197=0,0,"chyba")</f>
        <v>chyba</v>
      </c>
      <c r="M197" s="15"/>
      <c r="N197" s="23">
        <f>J197/I197</f>
        <v>0.3888888888888889</v>
      </c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</row>
    <row r="198" spans="1:44" ht="12.75">
      <c r="A198" s="18">
        <v>158</v>
      </c>
      <c r="B198" s="18"/>
      <c r="C198" s="18">
        <v>1</v>
      </c>
      <c r="D198" s="18">
        <v>27</v>
      </c>
      <c r="E198" s="18"/>
      <c r="F198" s="18"/>
      <c r="G198" s="18"/>
      <c r="H198" s="19" t="s">
        <v>187</v>
      </c>
      <c r="I198" s="20">
        <f>IF(C198=1,60,IF(C198=4,90,IF(C198=5,90,IF(C198=6,30,IF(C198=7,70,IF(C198=8,140,IF(C198=9,130,140)))))))</f>
        <v>60</v>
      </c>
      <c r="J198" s="18">
        <v>27</v>
      </c>
      <c r="K198" s="21">
        <f>D198-E198+F198</f>
        <v>27</v>
      </c>
      <c r="L198" s="1" t="str">
        <f>IF(K198-G198=0,0,"chyba")</f>
        <v>chyba</v>
      </c>
      <c r="M198" s="15"/>
      <c r="N198" s="23">
        <f>J198/I198</f>
        <v>0.45</v>
      </c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</row>
    <row r="199" spans="1:44" ht="12.75">
      <c r="A199" s="18">
        <v>201</v>
      </c>
      <c r="B199" s="18"/>
      <c r="C199" s="18">
        <v>1</v>
      </c>
      <c r="D199" s="18">
        <v>23</v>
      </c>
      <c r="E199" s="18"/>
      <c r="F199" s="18"/>
      <c r="G199" s="18"/>
      <c r="H199" s="19" t="s">
        <v>188</v>
      </c>
      <c r="I199" s="20">
        <f>IF(C199=1,60,IF(C199=4,90,IF(C199=5,90,IF(C199=6,30,IF(C199=7,70,IF(C199=8,140,IF(C199=9,130,140)))))))</f>
        <v>60</v>
      </c>
      <c r="J199" s="18">
        <v>23</v>
      </c>
      <c r="K199" s="21">
        <f>D199-E199+F199</f>
        <v>23</v>
      </c>
      <c r="L199" s="1" t="str">
        <f>IF(K199-G199=0,0,"chyba")</f>
        <v>chyba</v>
      </c>
      <c r="M199" s="15"/>
      <c r="N199" s="23">
        <f>J199/I199</f>
        <v>0.38333333333333336</v>
      </c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spans="1:44" ht="12.75">
      <c r="A200" s="18">
        <v>209</v>
      </c>
      <c r="B200" s="18"/>
      <c r="C200" s="18">
        <v>1</v>
      </c>
      <c r="D200" s="18">
        <v>21</v>
      </c>
      <c r="E200" s="18"/>
      <c r="F200" s="18"/>
      <c r="G200" s="18"/>
      <c r="H200" s="19" t="s">
        <v>189</v>
      </c>
      <c r="I200" s="20">
        <f>IF(C200=1,60,IF(C200=4,90,IF(C200=5,90,IF(C200=6,30,IF(C200=7,70,IF(C200=8,140,IF(C200=9,130,140)))))))</f>
        <v>60</v>
      </c>
      <c r="J200" s="18">
        <v>21</v>
      </c>
      <c r="K200" s="21">
        <f>D200-E200+F200</f>
        <v>21</v>
      </c>
      <c r="L200" s="1" t="str">
        <f>IF(K200-G200=0,0,"chyba")</f>
        <v>chyba</v>
      </c>
      <c r="M200" s="15"/>
      <c r="N200" s="23">
        <f>J200/I200</f>
        <v>0.35</v>
      </c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</row>
    <row r="201" spans="1:44" ht="12.75">
      <c r="A201" s="18">
        <v>195</v>
      </c>
      <c r="B201" s="18"/>
      <c r="C201" s="18">
        <v>4</v>
      </c>
      <c r="D201" s="18">
        <v>31</v>
      </c>
      <c r="E201" s="18"/>
      <c r="F201" s="18"/>
      <c r="G201" s="18"/>
      <c r="H201" s="19" t="s">
        <v>190</v>
      </c>
      <c r="I201" s="20">
        <f>IF(C201=1,60,IF(C201=4,90,IF(C201=5,90,IF(C201=6,30,IF(C201=7,70,IF(C201=8,140,IF(C201=9,130,140)))))))</f>
        <v>90</v>
      </c>
      <c r="J201" s="18">
        <v>31</v>
      </c>
      <c r="K201" s="21">
        <f>D201-E201+F201</f>
        <v>31</v>
      </c>
      <c r="L201" s="1" t="str">
        <f>IF(K201-G201=0,0,"chyba")</f>
        <v>chyba</v>
      </c>
      <c r="M201" s="15"/>
      <c r="N201" s="23">
        <f>J201/I201</f>
        <v>0.34444444444444444</v>
      </c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</row>
    <row r="202" spans="1:44" ht="12.75">
      <c r="A202" s="18">
        <v>140</v>
      </c>
      <c r="B202" s="18"/>
      <c r="C202" s="18">
        <v>4</v>
      </c>
      <c r="D202" s="18">
        <v>45</v>
      </c>
      <c r="E202" s="18"/>
      <c r="F202" s="18"/>
      <c r="G202" s="18"/>
      <c r="H202" s="19" t="s">
        <v>191</v>
      </c>
      <c r="I202" s="20">
        <f>IF(C202=1,60,IF(C202=4,90,IF(C202=5,90,IF(C202=6,30,IF(C202=7,70,IF(C202=8,140,IF(C202=9,130,140)))))))</f>
        <v>90</v>
      </c>
      <c r="J202" s="18">
        <v>45</v>
      </c>
      <c r="N202" s="23">
        <f>J202/I202</f>
        <v>0.5</v>
      </c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</row>
    <row r="203" spans="1:44" ht="12.75">
      <c r="A203" s="18">
        <v>136</v>
      </c>
      <c r="B203" s="18"/>
      <c r="C203" s="18">
        <v>4</v>
      </c>
      <c r="D203" s="18">
        <v>61</v>
      </c>
      <c r="E203" s="18"/>
      <c r="F203" s="18"/>
      <c r="G203" s="18"/>
      <c r="H203" s="19" t="s">
        <v>192</v>
      </c>
      <c r="I203" s="20">
        <f>IF(C203=1,60,IF(C203=4,90,IF(C203=5,90,IF(C203=6,30,IF(C203=7,70,IF(C203=8,140,IF(C203=9,130,140)))))))</f>
        <v>90</v>
      </c>
      <c r="J203" s="18">
        <v>61</v>
      </c>
      <c r="N203" s="23">
        <f>J203/I203</f>
        <v>0.6777777777777778</v>
      </c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</row>
    <row r="204" spans="1:44" ht="12.75">
      <c r="A204" s="18">
        <v>195</v>
      </c>
      <c r="B204" s="18"/>
      <c r="C204" s="18">
        <v>4</v>
      </c>
      <c r="D204" s="18">
        <v>38</v>
      </c>
      <c r="E204" s="18"/>
      <c r="F204" s="18"/>
      <c r="G204" s="18"/>
      <c r="H204" s="19" t="s">
        <v>193</v>
      </c>
      <c r="I204" s="20">
        <f>IF(C204=1,60,IF(C204=4,90,IF(C204=5,90,IF(C204=6,30,IF(C204=7,70,IF(C204=8,140,IF(C204=9,130,140)))))))</f>
        <v>90</v>
      </c>
      <c r="J204" s="18">
        <v>38</v>
      </c>
      <c r="N204" s="23">
        <f>J204/I204</f>
        <v>0.4222222222222222</v>
      </c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</row>
    <row r="205" spans="1:44" ht="12.75">
      <c r="A205" s="18">
        <v>110</v>
      </c>
      <c r="B205" s="18"/>
      <c r="C205" s="18">
        <v>1</v>
      </c>
      <c r="D205" s="18">
        <v>18</v>
      </c>
      <c r="E205" s="18"/>
      <c r="F205" s="18"/>
      <c r="G205" s="18"/>
      <c r="H205" s="19" t="s">
        <v>194</v>
      </c>
      <c r="I205" s="20">
        <f>IF(C205=1,60,IF(C205=4,90,IF(C205=5,90,IF(C205=6,30,IF(C205=7,70,IF(C205=8,140,IF(C205=9,130,140)))))))</f>
        <v>60</v>
      </c>
      <c r="J205" s="18">
        <v>18</v>
      </c>
      <c r="N205" s="23">
        <f>J205/I205</f>
        <v>0.3</v>
      </c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</row>
    <row r="206" spans="1:44" ht="12.75">
      <c r="A206" s="18">
        <v>195</v>
      </c>
      <c r="B206" s="18"/>
      <c r="C206" s="18">
        <v>4</v>
      </c>
      <c r="D206" s="18">
        <v>21</v>
      </c>
      <c r="E206" s="18"/>
      <c r="F206" s="18"/>
      <c r="G206" s="18"/>
      <c r="H206" s="19" t="s">
        <v>195</v>
      </c>
      <c r="I206" s="20">
        <f>IF(C206=1,60,IF(C206=4,90,IF(C206=5,90,IF(C206=6,30,IF(C206=7,70,IF(C206=8,140,IF(C206=9,130,140)))))))</f>
        <v>90</v>
      </c>
      <c r="J206" s="18">
        <v>21</v>
      </c>
      <c r="N206" s="23">
        <f>J206/I206</f>
        <v>0.23333333333333334</v>
      </c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</row>
    <row r="207" spans="1:44" ht="12.75">
      <c r="A207" s="18">
        <v>201</v>
      </c>
      <c r="B207" s="18"/>
      <c r="C207" s="18">
        <v>1</v>
      </c>
      <c r="D207" s="18">
        <v>30</v>
      </c>
      <c r="E207" s="18"/>
      <c r="F207" s="18"/>
      <c r="G207" s="18"/>
      <c r="H207" s="19" t="s">
        <v>196</v>
      </c>
      <c r="I207" s="20">
        <f>IF(C207=1,60,IF(C207=4,90,IF(C207=5,90,IF(C207=6,30,IF(C207=7,70,IF(C207=8,140,IF(C207=9,130,140)))))))</f>
        <v>60</v>
      </c>
      <c r="J207" s="18">
        <v>30</v>
      </c>
      <c r="K207" s="21">
        <f>D207-E207+F207</f>
        <v>30</v>
      </c>
      <c r="L207" s="1" t="str">
        <f>IF(K207-G207=0,0,"chyba")</f>
        <v>chyba</v>
      </c>
      <c r="M207" s="15"/>
      <c r="N207" s="23">
        <f>J207/I207</f>
        <v>0.5</v>
      </c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</row>
    <row r="208" spans="1:44" ht="12.75">
      <c r="A208" s="18">
        <v>351</v>
      </c>
      <c r="B208" s="18"/>
      <c r="C208" s="18">
        <v>1</v>
      </c>
      <c r="D208" s="18">
        <v>32</v>
      </c>
      <c r="E208" s="18"/>
      <c r="F208" s="18"/>
      <c r="G208" s="18"/>
      <c r="H208" s="19" t="s">
        <v>196</v>
      </c>
      <c r="I208" s="20">
        <f>IF(C208=1,60,IF(C208=4,90,IF(C208=5,90,IF(C208=6,30,IF(C208=7,70,IF(C208=8,140,IF(C208=9,130,140)))))))</f>
        <v>60</v>
      </c>
      <c r="J208" s="18">
        <v>32</v>
      </c>
      <c r="K208" s="21">
        <f>D208-E208+F208</f>
        <v>32</v>
      </c>
      <c r="L208" s="1" t="str">
        <f>IF(K208-G208=0,0,"chyba")</f>
        <v>chyba</v>
      </c>
      <c r="M208" s="15"/>
      <c r="N208" s="23">
        <f>J208/I208</f>
        <v>0.5333333333333333</v>
      </c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</row>
    <row r="209" spans="1:44" ht="12.75">
      <c r="A209" s="18">
        <v>140</v>
      </c>
      <c r="B209" s="18"/>
      <c r="C209" s="18">
        <v>4</v>
      </c>
      <c r="D209" s="18">
        <v>47</v>
      </c>
      <c r="E209" s="18"/>
      <c r="F209" s="18"/>
      <c r="G209" s="18"/>
      <c r="H209" s="19" t="s">
        <v>197</v>
      </c>
      <c r="I209" s="20">
        <f>IF(C209=1,60,IF(C209=4,90,IF(C209=5,90,IF(C209=6,30,IF(C209=7,70,IF(C209=8,140,IF(C209=9,130,140)))))))</f>
        <v>90</v>
      </c>
      <c r="J209" s="18">
        <v>47</v>
      </c>
      <c r="K209" s="21">
        <f>D209-E209+F209</f>
        <v>47</v>
      </c>
      <c r="L209" s="1" t="str">
        <f>IF(K209-G209=0,0,"chyba")</f>
        <v>chyba</v>
      </c>
      <c r="M209" s="15"/>
      <c r="N209" s="23">
        <f>J209/I209</f>
        <v>0.5222222222222223</v>
      </c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</row>
    <row r="210" spans="1:44" ht="12.75">
      <c r="A210" s="18">
        <v>158</v>
      </c>
      <c r="B210" s="18"/>
      <c r="C210" s="18">
        <v>1</v>
      </c>
      <c r="D210" s="18">
        <v>26</v>
      </c>
      <c r="E210" s="18"/>
      <c r="F210" s="18"/>
      <c r="G210" s="18"/>
      <c r="H210" s="19" t="s">
        <v>198</v>
      </c>
      <c r="I210" s="20">
        <f>IF(C210=1,60,IF(C210=4,90,IF(C210=5,90,IF(C210=6,30,IF(C210=7,70,IF(C210=8,140,IF(C210=9,130,140)))))))</f>
        <v>60</v>
      </c>
      <c r="J210" s="18">
        <v>26</v>
      </c>
      <c r="K210" s="21">
        <f>D210-E210+F210</f>
        <v>26</v>
      </c>
      <c r="L210" s="1" t="str">
        <f>IF(K210-G210=0,0,"chyba")</f>
        <v>chyba</v>
      </c>
      <c r="M210" s="15"/>
      <c r="N210" s="23">
        <f>J210/I210</f>
        <v>0.43333333333333335</v>
      </c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</row>
    <row r="211" spans="1:44" ht="12.75">
      <c r="A211" s="18">
        <v>136</v>
      </c>
      <c r="B211" s="18"/>
      <c r="C211" s="18">
        <v>4</v>
      </c>
      <c r="D211" s="18">
        <v>55</v>
      </c>
      <c r="E211" s="18"/>
      <c r="F211" s="18"/>
      <c r="G211" s="18"/>
      <c r="H211" s="19" t="s">
        <v>199</v>
      </c>
      <c r="I211" s="20">
        <f>IF(C211=1,60,IF(C211=4,90,IF(C211=5,90,IF(C211=6,30,IF(C211=7,70,IF(C211=8,140,IF(C211=9,130,140)))))))</f>
        <v>90</v>
      </c>
      <c r="J211" s="18">
        <v>55</v>
      </c>
      <c r="K211" s="21">
        <f>D211-E211+F211</f>
        <v>55</v>
      </c>
      <c r="L211" s="1" t="str">
        <f>IF(K211-G211=0,0,"chyba")</f>
        <v>chyba</v>
      </c>
      <c r="M211" s="15"/>
      <c r="N211" s="23">
        <f>J211/I211</f>
        <v>0.6111111111111112</v>
      </c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</row>
    <row r="212" spans="1:44" ht="12.75">
      <c r="A212" s="18">
        <v>136</v>
      </c>
      <c r="B212" s="18"/>
      <c r="C212" s="18">
        <v>4</v>
      </c>
      <c r="D212" s="18">
        <v>39</v>
      </c>
      <c r="E212" s="18"/>
      <c r="F212" s="18"/>
      <c r="G212" s="18"/>
      <c r="H212" s="19" t="s">
        <v>200</v>
      </c>
      <c r="I212" s="20">
        <f>IF(C212=1,60,IF(C212=4,90,IF(C212=5,90,IF(C212=6,30,IF(C212=7,70,IF(C212=8,140,IF(C212=9,130,140)))))))</f>
        <v>90</v>
      </c>
      <c r="J212" s="18">
        <v>39</v>
      </c>
      <c r="K212" s="21">
        <f>D212-E212+F212</f>
        <v>39</v>
      </c>
      <c r="L212" s="1" t="str">
        <f>IF(K212-G212=0,0,"chyba")</f>
        <v>chyba</v>
      </c>
      <c r="M212" s="15"/>
      <c r="N212" s="23">
        <f>J212/I212</f>
        <v>0.43333333333333335</v>
      </c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</row>
    <row r="213" spans="1:44" ht="12.75">
      <c r="A213" s="18">
        <v>377</v>
      </c>
      <c r="B213" s="18"/>
      <c r="C213" s="18">
        <v>1</v>
      </c>
      <c r="D213" s="18">
        <v>23</v>
      </c>
      <c r="E213" s="18"/>
      <c r="F213" s="18"/>
      <c r="G213" s="18"/>
      <c r="H213" s="19" t="s">
        <v>201</v>
      </c>
      <c r="I213" s="20">
        <f>IF(C213=1,60,IF(C213=4,90,IF(C213=5,90,IF(C213=6,30,IF(C213=7,70,IF(C213=8,140,IF(C213=9,130,140)))))))</f>
        <v>60</v>
      </c>
      <c r="J213" s="18">
        <v>23</v>
      </c>
      <c r="K213" s="21">
        <f>D213-E213+F213</f>
        <v>23</v>
      </c>
      <c r="L213" s="1" t="str">
        <f>IF(K213-G213=0,0,"chyba")</f>
        <v>chyba</v>
      </c>
      <c r="M213" s="15"/>
      <c r="N213" s="23">
        <f>J213/I213</f>
        <v>0.38333333333333336</v>
      </c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</row>
    <row r="214" spans="1:44" ht="12.75">
      <c r="A214" s="18">
        <v>140</v>
      </c>
      <c r="B214" s="18"/>
      <c r="C214" s="18">
        <v>4</v>
      </c>
      <c r="D214" s="18">
        <v>44</v>
      </c>
      <c r="E214" s="18"/>
      <c r="F214" s="18"/>
      <c r="G214" s="18"/>
      <c r="H214" s="19" t="s">
        <v>202</v>
      </c>
      <c r="I214" s="20">
        <f>IF(C214=1,60,IF(C214=4,90,IF(C214=5,90,IF(C214=6,30,IF(C214=7,70,IF(C214=8,140,IF(C214=9,130,140)))))))</f>
        <v>90</v>
      </c>
      <c r="J214" s="18">
        <v>44</v>
      </c>
      <c r="K214" s="21">
        <f>D214-E214+F214</f>
        <v>44</v>
      </c>
      <c r="L214" s="1" t="str">
        <f>IF(K214-G214=0,0,"chyba")</f>
        <v>chyba</v>
      </c>
      <c r="M214" s="15"/>
      <c r="N214" s="23">
        <f>J214/I214</f>
        <v>0.4888888888888889</v>
      </c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</row>
    <row r="215" spans="1:44" ht="12.75">
      <c r="A215" s="18">
        <v>195</v>
      </c>
      <c r="B215" s="18"/>
      <c r="C215" s="18">
        <v>4</v>
      </c>
      <c r="D215" s="18">
        <v>51</v>
      </c>
      <c r="E215" s="18"/>
      <c r="F215" s="18"/>
      <c r="G215" s="18"/>
      <c r="H215" s="19" t="s">
        <v>203</v>
      </c>
      <c r="I215" s="20">
        <f>IF(C215=1,60,IF(C215=4,90,IF(C215=5,90,IF(C215=6,30,IF(C215=7,70,IF(C215=8,140,IF(C215=9,130,140)))))))</f>
        <v>90</v>
      </c>
      <c r="J215" s="18">
        <v>51</v>
      </c>
      <c r="K215" s="21">
        <f>D215-E215+F215</f>
        <v>51</v>
      </c>
      <c r="L215" s="1" t="str">
        <f>IF(K215-G215=0,0,"chyba")</f>
        <v>chyba</v>
      </c>
      <c r="M215" s="15"/>
      <c r="N215" s="23">
        <f>J215/I215</f>
        <v>0.5666666666666667</v>
      </c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</row>
    <row r="216" spans="1:44" ht="12.75">
      <c r="A216" s="18">
        <v>201</v>
      </c>
      <c r="B216" s="18"/>
      <c r="C216" s="18">
        <v>1</v>
      </c>
      <c r="D216" s="18">
        <v>55</v>
      </c>
      <c r="E216" s="18"/>
      <c r="F216" s="18"/>
      <c r="G216" s="18"/>
      <c r="H216" s="19" t="s">
        <v>204</v>
      </c>
      <c r="I216" s="20">
        <f>IF(C216=1,60,IF(C216=4,90,IF(C216=5,90,IF(C216=6,30,IF(C216=7,70,IF(C216=8,140,IF(C216=9,130,140)))))))</f>
        <v>60</v>
      </c>
      <c r="J216" s="18">
        <v>55</v>
      </c>
      <c r="K216" s="21">
        <f>D216-E216+F216</f>
        <v>55</v>
      </c>
      <c r="L216" s="1" t="str">
        <f>IF(K216-G216=0,0,"chyba")</f>
        <v>chyba</v>
      </c>
      <c r="M216" s="15"/>
      <c r="N216" s="23">
        <f>J216/I216</f>
        <v>0.9166666666666666</v>
      </c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</row>
    <row r="217" spans="1:44" ht="12.75">
      <c r="A217" s="18">
        <v>201</v>
      </c>
      <c r="B217" s="18"/>
      <c r="C217" s="18">
        <v>1</v>
      </c>
      <c r="D217" s="18">
        <v>16</v>
      </c>
      <c r="E217" s="18"/>
      <c r="F217" s="18"/>
      <c r="G217" s="18"/>
      <c r="H217" s="19" t="s">
        <v>205</v>
      </c>
      <c r="I217" s="20">
        <f>IF(C217=1,60,IF(C217=4,90,IF(C217=5,90,IF(C217=6,30,IF(C217=7,70,IF(C217=8,140,IF(C217=9,130,140)))))))</f>
        <v>60</v>
      </c>
      <c r="J217" s="18">
        <v>16</v>
      </c>
      <c r="N217" s="23">
        <f>J217/I217</f>
        <v>0.26666666666666666</v>
      </c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</row>
    <row r="218" spans="1:44" ht="12.75">
      <c r="A218" s="18">
        <v>110</v>
      </c>
      <c r="B218" s="18"/>
      <c r="C218" s="18">
        <v>1</v>
      </c>
      <c r="D218" s="18">
        <v>15</v>
      </c>
      <c r="E218" s="18"/>
      <c r="F218" s="18"/>
      <c r="G218" s="18"/>
      <c r="H218" s="19" t="s">
        <v>206</v>
      </c>
      <c r="I218" s="20">
        <f>IF(C218=1,60,IF(C218=4,90,IF(C218=5,90,IF(C218=6,30,IF(C218=7,70,IF(C218=8,140,IF(C218=9,130,140)))))))</f>
        <v>60</v>
      </c>
      <c r="J218" s="18">
        <v>15</v>
      </c>
      <c r="N218" s="23">
        <f>J218/I218</f>
        <v>0.25</v>
      </c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</row>
    <row r="219" spans="1:44" ht="12.75">
      <c r="A219" s="18">
        <v>140</v>
      </c>
      <c r="B219" s="18"/>
      <c r="C219" s="18">
        <v>4</v>
      </c>
      <c r="D219" s="18">
        <v>56</v>
      </c>
      <c r="E219" s="18"/>
      <c r="F219" s="18"/>
      <c r="G219" s="18"/>
      <c r="H219" s="19" t="s">
        <v>207</v>
      </c>
      <c r="I219" s="20">
        <f>IF(C219=1,60,IF(C219=4,90,IF(C219=5,90,IF(C219=6,30,IF(C219=7,70,IF(C219=8,140,IF(C219=9,130,140)))))))</f>
        <v>90</v>
      </c>
      <c r="J219" s="18">
        <v>56</v>
      </c>
      <c r="N219" s="23">
        <f>J219/I219</f>
        <v>0.6222222222222222</v>
      </c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</row>
    <row r="220" spans="1:44" ht="12.75">
      <c r="A220" s="18">
        <v>136</v>
      </c>
      <c r="B220" s="18"/>
      <c r="C220" s="18">
        <v>4</v>
      </c>
      <c r="D220" s="18">
        <v>54</v>
      </c>
      <c r="E220" s="18"/>
      <c r="F220" s="18"/>
      <c r="G220" s="18"/>
      <c r="H220" s="19" t="s">
        <v>208</v>
      </c>
      <c r="I220" s="20">
        <f>IF(C220=1,60,IF(C220=4,90,IF(C220=5,90,IF(C220=6,30,IF(C220=7,70,IF(C220=8,140,IF(C220=9,130,140)))))))</f>
        <v>90</v>
      </c>
      <c r="J220" s="18">
        <v>54</v>
      </c>
      <c r="N220" s="23">
        <f>J220/I220</f>
        <v>0.6</v>
      </c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</row>
    <row r="221" spans="1:44" ht="12.75">
      <c r="A221" s="18">
        <v>195</v>
      </c>
      <c r="B221" s="18"/>
      <c r="C221" s="18">
        <v>4</v>
      </c>
      <c r="D221" s="18">
        <v>56</v>
      </c>
      <c r="E221" s="18"/>
      <c r="F221" s="18"/>
      <c r="G221" s="18"/>
      <c r="H221" s="19" t="s">
        <v>209</v>
      </c>
      <c r="I221" s="20">
        <f>IF(C221=1,60,IF(C221=4,90,IF(C221=5,90,IF(C221=6,30,IF(C221=7,70,IF(C221=8,140,IF(C221=9,130,140)))))))</f>
        <v>90</v>
      </c>
      <c r="J221" s="18">
        <v>56</v>
      </c>
      <c r="N221" s="23">
        <f>J221/I221</f>
        <v>0.6222222222222222</v>
      </c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</row>
    <row r="222" spans="1:44" ht="12.75">
      <c r="A222" s="18">
        <v>351</v>
      </c>
      <c r="B222" s="18"/>
      <c r="C222" s="18">
        <v>1</v>
      </c>
      <c r="D222" s="18">
        <v>27</v>
      </c>
      <c r="E222" s="18"/>
      <c r="F222" s="18"/>
      <c r="G222" s="18"/>
      <c r="H222" s="19" t="s">
        <v>210</v>
      </c>
      <c r="I222" s="20">
        <f>IF(C222=1,60,IF(C222=4,90,IF(C222=5,90,IF(C222=6,30,IF(C222=7,70,IF(C222=8,140,IF(C222=9,130,140)))))))</f>
        <v>60</v>
      </c>
      <c r="J222" s="18">
        <v>27</v>
      </c>
      <c r="N222" s="23">
        <f>J222/I222</f>
        <v>0.45</v>
      </c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</row>
    <row r="223" spans="1:44" ht="12.75">
      <c r="A223" s="18">
        <v>201</v>
      </c>
      <c r="B223" s="18"/>
      <c r="C223" s="18">
        <v>1</v>
      </c>
      <c r="D223" s="18">
        <v>45</v>
      </c>
      <c r="E223" s="18"/>
      <c r="F223" s="18"/>
      <c r="G223" s="18"/>
      <c r="H223" s="19" t="s">
        <v>211</v>
      </c>
      <c r="I223" s="20">
        <f>IF(C223=1,60,IF(C223=4,90,IF(C223=5,90,IF(C223=6,30,IF(C223=7,70,IF(C223=8,140,IF(C223=9,130,140)))))))</f>
        <v>60</v>
      </c>
      <c r="J223" s="18">
        <v>45</v>
      </c>
      <c r="N223" s="23">
        <f>J223/I223</f>
        <v>0.75</v>
      </c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</row>
    <row r="224" spans="1:44" ht="12.75">
      <c r="A224" s="18">
        <v>136</v>
      </c>
      <c r="B224" s="18"/>
      <c r="C224" s="18">
        <v>4</v>
      </c>
      <c r="D224" s="18">
        <v>52</v>
      </c>
      <c r="E224" s="18"/>
      <c r="F224" s="18"/>
      <c r="G224" s="18"/>
      <c r="H224" s="19" t="s">
        <v>212</v>
      </c>
      <c r="I224" s="20">
        <f>IF(C224=1,60,IF(C224=4,90,IF(C224=5,90,IF(C224=6,30,IF(C224=7,70,IF(C224=8,140,IF(C224=9,130,140)))))))</f>
        <v>90</v>
      </c>
      <c r="J224" s="18">
        <v>52</v>
      </c>
      <c r="N224" s="23">
        <f>J224/I224</f>
        <v>0.5777777777777777</v>
      </c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</row>
    <row r="225" spans="1:44" ht="12.75">
      <c r="A225" s="18">
        <v>140</v>
      </c>
      <c r="B225" s="18"/>
      <c r="C225" s="18">
        <v>4</v>
      </c>
      <c r="D225" s="18">
        <v>37</v>
      </c>
      <c r="E225" s="18"/>
      <c r="F225" s="18"/>
      <c r="G225" s="18"/>
      <c r="H225" s="19" t="s">
        <v>213</v>
      </c>
      <c r="I225" s="20">
        <f>IF(C225=1,60,IF(C225=4,90,IF(C225=5,90,IF(C225=6,30,IF(C225=7,70,IF(C225=8,140,IF(C225=9,130,140)))))))</f>
        <v>90</v>
      </c>
      <c r="J225" s="18">
        <v>37</v>
      </c>
      <c r="K225" s="21">
        <f>D225-E225+F225</f>
        <v>37</v>
      </c>
      <c r="L225" s="1" t="str">
        <f>IF(K225-G225=0,0,"chyba")</f>
        <v>chyba</v>
      </c>
      <c r="M225" s="15"/>
      <c r="N225" s="23">
        <f>J225/I225</f>
        <v>0.4111111111111111</v>
      </c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</row>
    <row r="226" spans="1:44" ht="12.75">
      <c r="A226" s="18">
        <v>195</v>
      </c>
      <c r="B226" s="18"/>
      <c r="C226" s="18">
        <v>4</v>
      </c>
      <c r="D226" s="18">
        <v>41</v>
      </c>
      <c r="E226" s="18"/>
      <c r="F226" s="18"/>
      <c r="G226" s="18"/>
      <c r="H226" s="19" t="s">
        <v>214</v>
      </c>
      <c r="I226" s="20">
        <f>IF(C226=1,60,IF(C226=4,90,IF(C226=5,90,IF(C226=6,30,IF(C226=7,70,IF(C226=8,140,IF(C226=9,130,140)))))))</f>
        <v>90</v>
      </c>
      <c r="J226" s="18">
        <v>41</v>
      </c>
      <c r="K226" s="21">
        <f>D226-E226+F226</f>
        <v>41</v>
      </c>
      <c r="L226" s="1" t="str">
        <f>IF(K226-G226=0,0,"chyba")</f>
        <v>chyba</v>
      </c>
      <c r="M226" s="15"/>
      <c r="N226" s="23">
        <f>J226/I226</f>
        <v>0.45555555555555555</v>
      </c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</row>
    <row r="227" spans="1:44" ht="12.75">
      <c r="A227" s="18">
        <v>158</v>
      </c>
      <c r="B227" s="18"/>
      <c r="C227" s="18">
        <v>1</v>
      </c>
      <c r="D227" s="18">
        <v>9</v>
      </c>
      <c r="E227" s="18"/>
      <c r="F227" s="18"/>
      <c r="G227" s="18"/>
      <c r="H227" s="19" t="s">
        <v>215</v>
      </c>
      <c r="I227" s="20">
        <f>IF(C227=1,60,IF(C227=4,90,IF(C227=5,90,IF(C227=6,30,IF(C227=7,70,IF(C227=8,140,IF(C227=9,130,140)))))))</f>
        <v>60</v>
      </c>
      <c r="J227" s="18">
        <v>9</v>
      </c>
      <c r="K227" s="21">
        <f>D227-E227+F227</f>
        <v>9</v>
      </c>
      <c r="L227" s="1" t="str">
        <f>IF(K227-G227=0,0,"chyba")</f>
        <v>chyba</v>
      </c>
      <c r="M227" s="15"/>
      <c r="N227" s="23">
        <f>J227/I227</f>
        <v>0.15</v>
      </c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</row>
    <row r="228" spans="1:44" ht="12.75">
      <c r="A228" s="18">
        <v>209</v>
      </c>
      <c r="B228" s="18"/>
      <c r="C228" s="18">
        <v>1</v>
      </c>
      <c r="D228" s="18">
        <v>20</v>
      </c>
      <c r="E228" s="18"/>
      <c r="F228" s="18"/>
      <c r="G228" s="18"/>
      <c r="H228" s="19" t="s">
        <v>216</v>
      </c>
      <c r="I228" s="20">
        <f>IF(C228=1,60,IF(C228=4,90,IF(C228=5,90,IF(C228=6,30,IF(C228=7,70,IF(C228=8,140,IF(C228=9,130,140)))))))</f>
        <v>60</v>
      </c>
      <c r="J228" s="18">
        <v>20</v>
      </c>
      <c r="K228" s="21">
        <f>D228-E228+F228</f>
        <v>20</v>
      </c>
      <c r="L228" s="1" t="str">
        <f>IF(K228-G228=0,0,"chyba")</f>
        <v>chyba</v>
      </c>
      <c r="M228" s="15"/>
      <c r="N228" s="23">
        <f>J228/I228</f>
        <v>0.3333333333333333</v>
      </c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</row>
    <row r="229" spans="1:44" ht="12.75">
      <c r="A229" s="18">
        <v>377</v>
      </c>
      <c r="B229" s="18"/>
      <c r="C229" s="18">
        <v>1</v>
      </c>
      <c r="D229" s="18">
        <v>23</v>
      </c>
      <c r="E229" s="18"/>
      <c r="F229" s="18"/>
      <c r="G229" s="18"/>
      <c r="H229" s="19" t="s">
        <v>217</v>
      </c>
      <c r="I229" s="20">
        <f>IF(C229=1,60,IF(C229=4,90,IF(C229=5,90,IF(C229=6,30,IF(C229=7,70,IF(C229=8,140,IF(C229=9,130,140)))))))</f>
        <v>60</v>
      </c>
      <c r="J229" s="18">
        <v>23</v>
      </c>
      <c r="K229" s="21">
        <f>D229-E229+F229</f>
        <v>23</v>
      </c>
      <c r="L229" s="1" t="str">
        <f>IF(K229-G229=0,0,"chyba")</f>
        <v>chyba</v>
      </c>
      <c r="M229" s="15"/>
      <c r="N229" s="23">
        <f>J229/I229</f>
        <v>0.38333333333333336</v>
      </c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</row>
    <row r="230" spans="1:44" ht="12.75">
      <c r="A230" s="18">
        <v>110</v>
      </c>
      <c r="B230" s="18"/>
      <c r="C230" s="18">
        <v>1</v>
      </c>
      <c r="D230" s="18">
        <v>6</v>
      </c>
      <c r="E230" s="18"/>
      <c r="F230" s="18"/>
      <c r="G230" s="18"/>
      <c r="H230" s="19" t="s">
        <v>217</v>
      </c>
      <c r="I230" s="20">
        <f>IF(C230=1,60,IF(C230=4,90,IF(C230=5,90,IF(C230=6,30,IF(C230=7,70,IF(C230=8,140,IF(C230=9,130,140)))))))</f>
        <v>60</v>
      </c>
      <c r="J230" s="18">
        <v>6</v>
      </c>
      <c r="N230" s="23">
        <f>J230/I230</f>
        <v>0.1</v>
      </c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</row>
    <row r="231" spans="1:44" ht="12.75">
      <c r="A231" s="18">
        <v>136</v>
      </c>
      <c r="B231" s="18"/>
      <c r="C231" s="18">
        <v>4</v>
      </c>
      <c r="D231" s="18">
        <v>50</v>
      </c>
      <c r="E231" s="18"/>
      <c r="F231" s="18"/>
      <c r="G231" s="18"/>
      <c r="H231" s="19" t="s">
        <v>218</v>
      </c>
      <c r="I231" s="20">
        <f>IF(C231=1,60,IF(C231=4,90,IF(C231=5,90,IF(C231=6,30,IF(C231=7,70,IF(C231=8,140,IF(C231=9,130,140)))))))</f>
        <v>90</v>
      </c>
      <c r="J231" s="18">
        <v>50</v>
      </c>
      <c r="N231" s="23">
        <f>J231/I231</f>
        <v>0.5555555555555556</v>
      </c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</row>
    <row r="232" spans="1:44" ht="12.75">
      <c r="A232" s="18">
        <v>201</v>
      </c>
      <c r="B232" s="18"/>
      <c r="C232" s="18">
        <v>1</v>
      </c>
      <c r="D232" s="18">
        <v>44</v>
      </c>
      <c r="E232" s="18"/>
      <c r="F232" s="18"/>
      <c r="G232" s="18"/>
      <c r="H232" s="19" t="s">
        <v>219</v>
      </c>
      <c r="I232" s="20">
        <f>IF(C232=1,60,IF(C232=4,90,IF(C232=5,90,IF(C232=6,30,IF(C232=7,70,IF(C232=8,140,IF(C232=9,130,140)))))))</f>
        <v>60</v>
      </c>
      <c r="J232" s="18">
        <v>44</v>
      </c>
      <c r="N232" s="23">
        <f>J232/I232</f>
        <v>0.7333333333333333</v>
      </c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</row>
    <row r="233" spans="1:44" ht="12.75">
      <c r="A233" s="18">
        <v>195</v>
      </c>
      <c r="B233" s="18"/>
      <c r="C233" s="18">
        <v>4</v>
      </c>
      <c r="D233" s="18">
        <v>32</v>
      </c>
      <c r="E233" s="18"/>
      <c r="F233" s="18"/>
      <c r="G233" s="18"/>
      <c r="H233" s="19" t="s">
        <v>220</v>
      </c>
      <c r="I233" s="20">
        <f>IF(C233=1,60,IF(C233=4,90,IF(C233=5,90,IF(C233=6,30,IF(C233=7,70,IF(C233=8,140,IF(C233=9,130,140)))))))</f>
        <v>90</v>
      </c>
      <c r="J233" s="18">
        <v>32</v>
      </c>
      <c r="K233" s="21">
        <f>D233-E233+F233</f>
        <v>32</v>
      </c>
      <c r="L233" s="1" t="str">
        <f>IF(K233-G233=0,0,"chyba")</f>
        <v>chyba</v>
      </c>
      <c r="M233" s="15"/>
      <c r="N233" s="23">
        <f>J233/I233</f>
        <v>0.35555555555555557</v>
      </c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</row>
    <row r="234" spans="1:44" ht="12.75">
      <c r="A234" s="18">
        <v>136</v>
      </c>
      <c r="B234" s="18"/>
      <c r="C234" s="18">
        <v>4</v>
      </c>
      <c r="D234" s="18">
        <v>26</v>
      </c>
      <c r="E234" s="18"/>
      <c r="F234" s="18"/>
      <c r="G234" s="18"/>
      <c r="H234" s="19" t="s">
        <v>221</v>
      </c>
      <c r="I234" s="20">
        <f>IF(C234=1,60,IF(C234=4,90,IF(C234=5,90,IF(C234=6,30,IF(C234=7,70,IF(C234=8,140,IF(C234=9,130,140)))))))</f>
        <v>90</v>
      </c>
      <c r="J234" s="18">
        <v>26</v>
      </c>
      <c r="K234" s="21">
        <f>D234-E234+F234</f>
        <v>26</v>
      </c>
      <c r="L234" s="1" t="str">
        <f>IF(K234-G234=0,0,"chyba")</f>
        <v>chyba</v>
      </c>
      <c r="M234" s="15"/>
      <c r="N234" s="23">
        <f>J234/I234</f>
        <v>0.28888888888888886</v>
      </c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</row>
    <row r="235" spans="1:44" ht="12.75">
      <c r="A235" s="18">
        <v>140</v>
      </c>
      <c r="B235" s="18"/>
      <c r="C235" s="18">
        <v>4</v>
      </c>
      <c r="D235" s="18">
        <v>35</v>
      </c>
      <c r="E235" s="18"/>
      <c r="F235" s="18"/>
      <c r="G235" s="18"/>
      <c r="H235" s="19" t="s">
        <v>222</v>
      </c>
      <c r="I235" s="20">
        <f>IF(C235=1,60,IF(C235=4,90,IF(C235=5,90,IF(C235=6,30,IF(C235=7,70,IF(C235=8,140,IF(C235=9,130,140)))))))</f>
        <v>90</v>
      </c>
      <c r="J235" s="18">
        <v>35</v>
      </c>
      <c r="K235" s="21">
        <f>D235-E235+F235</f>
        <v>35</v>
      </c>
      <c r="L235" s="1" t="str">
        <f>IF(K235-G235=0,0,"chyba")</f>
        <v>chyba</v>
      </c>
      <c r="M235" s="15"/>
      <c r="N235" s="23">
        <f>J235/I235</f>
        <v>0.3888888888888889</v>
      </c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</row>
    <row r="236" spans="1:44" ht="12.75">
      <c r="A236" s="18">
        <v>201</v>
      </c>
      <c r="B236" s="18"/>
      <c r="C236" s="18">
        <v>1</v>
      </c>
      <c r="D236" s="18">
        <v>32</v>
      </c>
      <c r="E236" s="18"/>
      <c r="F236" s="18"/>
      <c r="G236" s="18"/>
      <c r="H236" s="19" t="s">
        <v>223</v>
      </c>
      <c r="I236" s="20">
        <f>IF(C236=1,60,IF(C236=4,90,IF(C236=5,90,IF(C236=6,30,IF(C236=7,70,IF(C236=8,140,IF(C236=9,130,140)))))))</f>
        <v>60</v>
      </c>
      <c r="J236" s="18">
        <v>32</v>
      </c>
      <c r="K236" s="21">
        <f>D236-E236+F236</f>
        <v>32</v>
      </c>
      <c r="L236" s="1" t="str">
        <f>IF(K236-G236=0,0,"chyba")</f>
        <v>chyba</v>
      </c>
      <c r="M236" s="15"/>
      <c r="N236" s="23">
        <f>J236/I236</f>
        <v>0.5333333333333333</v>
      </c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</row>
    <row r="237" spans="1:44" ht="12.75">
      <c r="A237" s="18">
        <v>195</v>
      </c>
      <c r="B237" s="18"/>
      <c r="C237" s="18">
        <v>4</v>
      </c>
      <c r="D237" s="18">
        <v>28</v>
      </c>
      <c r="E237" s="18"/>
      <c r="F237" s="18"/>
      <c r="G237" s="18"/>
      <c r="H237" s="19" t="s">
        <v>224</v>
      </c>
      <c r="I237" s="20">
        <f>IF(C237=1,60,IF(C237=4,90,IF(C237=5,90,IF(C237=6,30,IF(C237=7,70,IF(C237=8,140,IF(C237=9,130,140)))))))</f>
        <v>90</v>
      </c>
      <c r="J237" s="18">
        <v>28</v>
      </c>
      <c r="N237" s="23">
        <f>J237/I237</f>
        <v>0.3111111111111111</v>
      </c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</row>
    <row r="238" spans="1:44" ht="12.75">
      <c r="A238" s="18">
        <v>140</v>
      </c>
      <c r="B238" s="18"/>
      <c r="C238" s="18">
        <v>4</v>
      </c>
      <c r="D238" s="18">
        <v>52</v>
      </c>
      <c r="E238" s="18"/>
      <c r="F238" s="18"/>
      <c r="G238" s="18"/>
      <c r="H238" s="19" t="s">
        <v>224</v>
      </c>
      <c r="I238" s="20">
        <f>IF(C238=1,60,IF(C238=4,90,IF(C238=5,90,IF(C238=6,30,IF(C238=7,70,IF(C238=8,140,IF(C238=9,130,140)))))))</f>
        <v>90</v>
      </c>
      <c r="J238" s="18">
        <v>52</v>
      </c>
      <c r="N238" s="23">
        <f>J238/I238</f>
        <v>0.5777777777777777</v>
      </c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</row>
    <row r="239" spans="1:44" ht="12.75">
      <c r="A239" s="18">
        <v>136</v>
      </c>
      <c r="B239" s="18"/>
      <c r="C239" s="18">
        <v>4</v>
      </c>
      <c r="D239" s="18">
        <v>58</v>
      </c>
      <c r="E239" s="18"/>
      <c r="F239" s="18"/>
      <c r="G239" s="18"/>
      <c r="H239" s="19" t="s">
        <v>225</v>
      </c>
      <c r="I239" s="20">
        <f>IF(C239=1,60,IF(C239=4,90,IF(C239=5,90,IF(C239=6,30,IF(C239=7,70,IF(C239=8,140,IF(C239=9,130,140)))))))</f>
        <v>90</v>
      </c>
      <c r="J239" s="18">
        <v>58</v>
      </c>
      <c r="N239" s="23">
        <f>J239/I239</f>
        <v>0.6444444444444445</v>
      </c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</row>
    <row r="240" spans="1:44" ht="12.75">
      <c r="A240" s="18">
        <v>351</v>
      </c>
      <c r="B240" s="18"/>
      <c r="C240" s="18">
        <v>1</v>
      </c>
      <c r="D240" s="18">
        <v>17</v>
      </c>
      <c r="E240" s="18"/>
      <c r="F240" s="18"/>
      <c r="G240" s="18"/>
      <c r="H240" s="19" t="s">
        <v>226</v>
      </c>
      <c r="I240" s="20">
        <f>IF(C240=1,60,IF(C240=4,90,IF(C240=5,90,IF(C240=6,30,IF(C240=7,70,IF(C240=8,140,IF(C240=9,130,140)))))))</f>
        <v>60</v>
      </c>
      <c r="J240" s="18">
        <v>17</v>
      </c>
      <c r="N240" s="23">
        <f>J240/I240</f>
        <v>0.2833333333333333</v>
      </c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</row>
    <row r="241" spans="1:44" ht="12.75">
      <c r="A241" s="18">
        <v>110</v>
      </c>
      <c r="B241" s="18"/>
      <c r="C241" s="18">
        <v>1</v>
      </c>
      <c r="D241" s="18">
        <v>40</v>
      </c>
      <c r="E241" s="18"/>
      <c r="F241" s="18"/>
      <c r="G241" s="18"/>
      <c r="H241" s="19" t="s">
        <v>227</v>
      </c>
      <c r="I241" s="20">
        <f>IF(C241=1,60,IF(C241=4,90,IF(C241=5,90,IF(C241=6,30,IF(C241=7,70,IF(C241=8,140,IF(C241=9,130,140)))))))</f>
        <v>60</v>
      </c>
      <c r="J241" s="18">
        <v>40</v>
      </c>
      <c r="N241" s="23">
        <f>J241/I241</f>
        <v>0.6666666666666666</v>
      </c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</row>
    <row r="242" spans="1:44" ht="12.75">
      <c r="A242" s="18">
        <v>195</v>
      </c>
      <c r="B242" s="18"/>
      <c r="C242" s="18">
        <v>4</v>
      </c>
      <c r="D242" s="18">
        <v>38</v>
      </c>
      <c r="E242" s="18"/>
      <c r="F242" s="18"/>
      <c r="G242" s="18"/>
      <c r="H242" s="19" t="s">
        <v>228</v>
      </c>
      <c r="I242" s="20">
        <f>IF(C242=1,60,IF(C242=4,90,IF(C242=5,90,IF(C242=6,30,IF(C242=7,70,IF(C242=8,140,IF(C242=9,130,140)))))))</f>
        <v>90</v>
      </c>
      <c r="J242" s="18">
        <v>38</v>
      </c>
      <c r="N242" s="23">
        <f>J242/I242</f>
        <v>0.4222222222222222</v>
      </c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</row>
    <row r="243" spans="1:44" ht="12.75">
      <c r="A243" s="18">
        <v>201</v>
      </c>
      <c r="B243" s="18"/>
      <c r="C243" s="18">
        <v>1</v>
      </c>
      <c r="D243" s="18">
        <v>30</v>
      </c>
      <c r="E243" s="18"/>
      <c r="F243" s="18"/>
      <c r="G243" s="18"/>
      <c r="H243" s="19" t="s">
        <v>229</v>
      </c>
      <c r="I243" s="20">
        <f>IF(C243=1,60,IF(C243=4,90,IF(C243=5,90,IF(C243=6,30,IF(C243=7,70,IF(C243=8,140,IF(C243=9,130,140)))))))</f>
        <v>60</v>
      </c>
      <c r="J243" s="18">
        <v>30</v>
      </c>
      <c r="N243" s="23">
        <f>J243/I243</f>
        <v>0.5</v>
      </c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</row>
    <row r="244" spans="1:44" ht="12.75">
      <c r="A244" s="18">
        <v>140</v>
      </c>
      <c r="B244" s="18"/>
      <c r="C244" s="18">
        <v>4</v>
      </c>
      <c r="D244" s="18">
        <v>58</v>
      </c>
      <c r="E244" s="18"/>
      <c r="F244" s="18"/>
      <c r="G244" s="18"/>
      <c r="H244" s="19" t="s">
        <v>230</v>
      </c>
      <c r="I244" s="20">
        <f>IF(C244=1,60,IF(C244=4,90,IF(C244=5,90,IF(C244=6,30,IF(C244=7,70,IF(C244=8,140,IF(C244=9,130,140)))))))</f>
        <v>90</v>
      </c>
      <c r="J244" s="18">
        <v>58</v>
      </c>
      <c r="K244" s="21">
        <f>D244-E244+F244</f>
        <v>58</v>
      </c>
      <c r="L244" s="1" t="str">
        <f>IF(K244-G244=0,0,"chyba")</f>
        <v>chyba</v>
      </c>
      <c r="M244" s="15"/>
      <c r="N244" s="23">
        <f>J244/I244</f>
        <v>0.6444444444444445</v>
      </c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</row>
    <row r="245" spans="1:44" ht="12.75">
      <c r="A245" s="18">
        <v>158</v>
      </c>
      <c r="B245" s="18"/>
      <c r="C245" s="18">
        <v>1</v>
      </c>
      <c r="D245" s="18">
        <v>17</v>
      </c>
      <c r="E245" s="18"/>
      <c r="F245" s="18"/>
      <c r="G245" s="18"/>
      <c r="H245" s="19" t="s">
        <v>231</v>
      </c>
      <c r="I245" s="20">
        <f>IF(C245=1,60,IF(C245=4,90,IF(C245=5,90,IF(C245=6,30,IF(C245=7,70,IF(C245=8,140,IF(C245=9,130,140)))))))</f>
        <v>60</v>
      </c>
      <c r="J245" s="18">
        <v>17</v>
      </c>
      <c r="K245" s="21">
        <f>D245-E245+F245</f>
        <v>17</v>
      </c>
      <c r="L245" s="1" t="str">
        <f>IF(K245-G245=0,0,"chyba")</f>
        <v>chyba</v>
      </c>
      <c r="M245" s="15"/>
      <c r="N245" s="23">
        <f>J245/I245</f>
        <v>0.2833333333333333</v>
      </c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</row>
    <row r="246" spans="1:44" ht="12.75">
      <c r="A246" s="18">
        <v>136</v>
      </c>
      <c r="B246" s="18"/>
      <c r="C246" s="18">
        <v>4</v>
      </c>
      <c r="D246" s="18">
        <v>56</v>
      </c>
      <c r="E246" s="18"/>
      <c r="F246" s="18"/>
      <c r="G246" s="18"/>
      <c r="H246" s="19" t="s">
        <v>232</v>
      </c>
      <c r="I246" s="20">
        <f>IF(C246=1,60,IF(C246=4,90,IF(C246=5,90,IF(C246=6,30,IF(C246=7,70,IF(C246=8,140,IF(C246=9,130,140)))))))</f>
        <v>90</v>
      </c>
      <c r="J246" s="18">
        <v>56</v>
      </c>
      <c r="K246" s="21">
        <f>D246-E246+F246</f>
        <v>56</v>
      </c>
      <c r="L246" s="1" t="str">
        <f>IF(K246-G246=0,0,"chyba")</f>
        <v>chyba</v>
      </c>
      <c r="M246" s="15"/>
      <c r="N246" s="23">
        <f>J246/I246</f>
        <v>0.6222222222222222</v>
      </c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</row>
    <row r="247" spans="1:44" ht="12.75">
      <c r="A247" s="18">
        <v>201</v>
      </c>
      <c r="B247" s="18"/>
      <c r="C247" s="18">
        <v>1</v>
      </c>
      <c r="D247" s="18">
        <v>17</v>
      </c>
      <c r="E247" s="18"/>
      <c r="F247" s="18"/>
      <c r="G247" s="18"/>
      <c r="H247" s="19" t="s">
        <v>233</v>
      </c>
      <c r="I247" s="20">
        <f>IF(C247=1,60,IF(C247=4,90,IF(C247=5,90,IF(C247=6,30,IF(C247=7,70,IF(C247=8,140,IF(C247=9,130,140)))))))</f>
        <v>60</v>
      </c>
      <c r="J247" s="18">
        <v>17</v>
      </c>
      <c r="K247" s="21">
        <f>D247-E247+F247</f>
        <v>17</v>
      </c>
      <c r="L247" s="1" t="str">
        <f>IF(K247-G247=0,0,"chyba")</f>
        <v>chyba</v>
      </c>
      <c r="M247" s="15"/>
      <c r="N247" s="23">
        <f>J247/I247</f>
        <v>0.2833333333333333</v>
      </c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</row>
    <row r="248" spans="1:44" ht="12.75">
      <c r="A248" s="18">
        <v>195</v>
      </c>
      <c r="B248" s="18"/>
      <c r="C248" s="18">
        <v>4</v>
      </c>
      <c r="D248" s="18">
        <v>21</v>
      </c>
      <c r="E248" s="18"/>
      <c r="F248" s="18"/>
      <c r="G248" s="18"/>
      <c r="H248" s="19" t="s">
        <v>234</v>
      </c>
      <c r="I248" s="20">
        <f>IF(C248=1,60,IF(C248=4,90,IF(C248=5,90,IF(C248=6,30,IF(C248=7,70,IF(C248=8,140,IF(C248=9,130,140)))))))</f>
        <v>90</v>
      </c>
      <c r="J248" s="18">
        <v>21</v>
      </c>
      <c r="K248" s="21">
        <f>D248-E248+F248</f>
        <v>21</v>
      </c>
      <c r="L248" s="1" t="str">
        <f>IF(K248-G248=0,0,"chyba")</f>
        <v>chyba</v>
      </c>
      <c r="M248" s="15"/>
      <c r="N248" s="23">
        <f>J248/I248</f>
        <v>0.23333333333333334</v>
      </c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</row>
    <row r="249" spans="1:44" ht="12.75">
      <c r="A249" s="18">
        <v>136</v>
      </c>
      <c r="B249" s="18"/>
      <c r="C249" s="18">
        <v>4</v>
      </c>
      <c r="D249" s="18">
        <v>55</v>
      </c>
      <c r="E249" s="18"/>
      <c r="F249" s="18"/>
      <c r="G249" s="18"/>
      <c r="H249" s="19" t="s">
        <v>235</v>
      </c>
      <c r="I249" s="20">
        <f>IF(C249=1,60,IF(C249=4,90,IF(C249=5,90,IF(C249=6,30,IF(C249=7,70,IF(C249=8,140,IF(C249=9,130,140)))))))</f>
        <v>90</v>
      </c>
      <c r="J249" s="18">
        <v>55</v>
      </c>
      <c r="K249" s="21">
        <f>D249-E249+F249</f>
        <v>55</v>
      </c>
      <c r="L249" s="1" t="str">
        <f>IF(K249-G249=0,0,"chyba")</f>
        <v>chyba</v>
      </c>
      <c r="M249" s="15"/>
      <c r="N249" s="23">
        <f>J249/I249</f>
        <v>0.6111111111111112</v>
      </c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</row>
    <row r="250" spans="1:44" ht="12.75">
      <c r="A250" s="18">
        <v>140</v>
      </c>
      <c r="B250" s="18"/>
      <c r="C250" s="18">
        <v>4</v>
      </c>
      <c r="D250" s="18">
        <v>39</v>
      </c>
      <c r="E250" s="18"/>
      <c r="F250" s="18"/>
      <c r="G250" s="18"/>
      <c r="H250" s="19" t="s">
        <v>236</v>
      </c>
      <c r="I250" s="20">
        <f>IF(C250=1,60,IF(C250=4,90,IF(C250=5,90,IF(C250=6,30,IF(C250=7,70,IF(C250=8,140,IF(C250=9,130,140)))))))</f>
        <v>90</v>
      </c>
      <c r="J250" s="18">
        <v>39</v>
      </c>
      <c r="N250" s="23">
        <f>J250/I250</f>
        <v>0.43333333333333335</v>
      </c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</row>
    <row r="251" spans="1:44" ht="12.75">
      <c r="A251" s="18">
        <v>351</v>
      </c>
      <c r="B251" s="18"/>
      <c r="C251" s="18">
        <v>1</v>
      </c>
      <c r="D251" s="18">
        <v>13</v>
      </c>
      <c r="E251" s="18"/>
      <c r="F251" s="18"/>
      <c r="G251" s="18"/>
      <c r="H251" s="19" t="s">
        <v>237</v>
      </c>
      <c r="I251" s="20">
        <f>IF(C251=1,60,IF(C251=4,90,IF(C251=5,90,IF(C251=6,30,IF(C251=7,70,IF(C251=8,140,IF(C251=9,130,140)))))))</f>
        <v>60</v>
      </c>
      <c r="J251" s="18">
        <v>13</v>
      </c>
      <c r="N251" s="23">
        <f>J251/I251</f>
        <v>0.21666666666666667</v>
      </c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</row>
    <row r="252" spans="1:44" ht="12.75">
      <c r="A252" s="18">
        <v>136</v>
      </c>
      <c r="B252" s="18"/>
      <c r="C252" s="18">
        <v>4</v>
      </c>
      <c r="D252" s="18">
        <v>18</v>
      </c>
      <c r="E252" s="18"/>
      <c r="F252" s="18"/>
      <c r="G252" s="18"/>
      <c r="H252" s="19" t="s">
        <v>238</v>
      </c>
      <c r="I252" s="20">
        <f>IF(C252=1,60,IF(C252=4,90,IF(C252=5,90,IF(C252=6,30,IF(C252=7,70,IF(C252=8,140,IF(C252=9,130,140)))))))</f>
        <v>90</v>
      </c>
      <c r="J252" s="18">
        <v>18</v>
      </c>
      <c r="N252" s="23">
        <f>J252/I252</f>
        <v>0.2</v>
      </c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</row>
    <row r="253" spans="1:44" ht="12.75">
      <c r="A253" s="18">
        <v>209</v>
      </c>
      <c r="B253" s="18"/>
      <c r="C253" s="18">
        <v>1</v>
      </c>
      <c r="D253" s="18">
        <v>32</v>
      </c>
      <c r="E253" s="18"/>
      <c r="F253" s="18"/>
      <c r="G253" s="18"/>
      <c r="H253" s="19" t="s">
        <v>239</v>
      </c>
      <c r="I253" s="20">
        <f>IF(C253=1,60,IF(C253=4,90,IF(C253=5,90,IF(C253=6,30,IF(C253=7,70,IF(C253=8,140,IF(C253=9,130,140)))))))</f>
        <v>60</v>
      </c>
      <c r="J253" s="18">
        <v>32</v>
      </c>
      <c r="N253" s="23">
        <f>J253/I253</f>
        <v>0.5333333333333333</v>
      </c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</row>
    <row r="254" spans="1:44" ht="12.75">
      <c r="A254" s="18">
        <v>377</v>
      </c>
      <c r="B254" s="18"/>
      <c r="C254" s="18">
        <v>1</v>
      </c>
      <c r="D254" s="18">
        <v>27</v>
      </c>
      <c r="E254" s="18"/>
      <c r="F254" s="18"/>
      <c r="G254" s="18"/>
      <c r="H254" s="19" t="s">
        <v>240</v>
      </c>
      <c r="I254" s="20">
        <f>IF(C254=1,60,IF(C254=4,90,IF(C254=5,90,IF(C254=6,30,IF(C254=7,70,IF(C254=8,140,IF(C254=9,130,140)))))))</f>
        <v>60</v>
      </c>
      <c r="J254" s="18">
        <v>27</v>
      </c>
      <c r="N254" s="23">
        <f>J254/I254</f>
        <v>0.45</v>
      </c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</row>
    <row r="255" spans="1:44" ht="12.75">
      <c r="A255" s="18">
        <v>201</v>
      </c>
      <c r="B255" s="18"/>
      <c r="C255" s="18">
        <v>1</v>
      </c>
      <c r="D255" s="18">
        <v>48</v>
      </c>
      <c r="E255" s="18"/>
      <c r="F255" s="18"/>
      <c r="G255" s="18"/>
      <c r="H255" s="19" t="s">
        <v>241</v>
      </c>
      <c r="I255" s="20">
        <f>IF(C255=1,60,IF(C255=4,90,IF(C255=5,90,IF(C255=6,30,IF(C255=7,70,IF(C255=8,140,IF(C255=9,130,140)))))))</f>
        <v>60</v>
      </c>
      <c r="J255" s="18">
        <v>48</v>
      </c>
      <c r="N255" s="23">
        <f>J255/I255</f>
        <v>0.8</v>
      </c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</row>
    <row r="256" spans="1:44" ht="12.75">
      <c r="A256" s="18">
        <v>136</v>
      </c>
      <c r="B256" s="18"/>
      <c r="C256" s="18">
        <v>4</v>
      </c>
      <c r="D256" s="18">
        <v>25</v>
      </c>
      <c r="E256" s="18"/>
      <c r="F256" s="18"/>
      <c r="G256" s="18"/>
      <c r="H256" s="19" t="s">
        <v>242</v>
      </c>
      <c r="I256" s="20">
        <f>IF(C256=1,60,IF(C256=4,90,IF(C256=5,90,IF(C256=6,30,IF(C256=7,70,IF(C256=8,140,IF(C256=9,130,140)))))))</f>
        <v>90</v>
      </c>
      <c r="J256" s="18">
        <v>25</v>
      </c>
      <c r="N256" s="23">
        <f>J256/I256</f>
        <v>0.2777777777777778</v>
      </c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</row>
    <row r="257" spans="1:44" ht="12.75">
      <c r="A257" s="18">
        <v>140</v>
      </c>
      <c r="B257" s="18"/>
      <c r="C257" s="18">
        <v>4</v>
      </c>
      <c r="D257" s="18">
        <v>30</v>
      </c>
      <c r="E257" s="18"/>
      <c r="F257" s="18"/>
      <c r="G257" s="18"/>
      <c r="H257" s="19" t="s">
        <v>243</v>
      </c>
      <c r="I257" s="20">
        <f>IF(C257=1,60,IF(C257=4,90,IF(C257=5,90,IF(C257=6,30,IF(C257=7,70,IF(C257=8,140,IF(C257=9,130,140)))))))</f>
        <v>90</v>
      </c>
      <c r="J257" s="18">
        <v>30</v>
      </c>
      <c r="N257" s="23">
        <f>J257/I257</f>
        <v>0.3333333333333333</v>
      </c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</row>
    <row r="258" spans="1:44" ht="12.75">
      <c r="A258" s="18">
        <v>110</v>
      </c>
      <c r="B258" s="18"/>
      <c r="C258" s="18">
        <v>1</v>
      </c>
      <c r="D258" s="18">
        <v>5</v>
      </c>
      <c r="E258" s="18"/>
      <c r="F258" s="18"/>
      <c r="G258" s="18"/>
      <c r="H258" s="19" t="s">
        <v>244</v>
      </c>
      <c r="I258" s="20">
        <f>IF(C258=1,60,IF(C258=4,90,IF(C258=5,90,IF(C258=6,30,IF(C258=7,70,IF(C258=8,140,IF(C258=9,130,140)))))))</f>
        <v>60</v>
      </c>
      <c r="J258" s="18">
        <v>5</v>
      </c>
      <c r="K258" s="21">
        <f>D258-E258+F258</f>
        <v>5</v>
      </c>
      <c r="L258" s="1" t="str">
        <f>IF(K258-G258=0,0,"chyba")</f>
        <v>chyba</v>
      </c>
      <c r="M258" s="15"/>
      <c r="N258" s="23">
        <f>J258/I258</f>
        <v>0.08333333333333333</v>
      </c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</row>
    <row r="259" spans="1:44" ht="12.75">
      <c r="A259" s="18">
        <v>195</v>
      </c>
      <c r="B259" s="18"/>
      <c r="C259" s="18">
        <v>4</v>
      </c>
      <c r="D259" s="18">
        <v>45</v>
      </c>
      <c r="E259" s="18"/>
      <c r="F259" s="18"/>
      <c r="G259" s="18"/>
      <c r="H259" s="19" t="s">
        <v>245</v>
      </c>
      <c r="I259" s="20">
        <f>IF(C259=1,60,IF(C259=4,90,IF(C259=5,90,IF(C259=6,30,IF(C259=7,70,IF(C259=8,140,IF(C259=9,130,140)))))))</f>
        <v>90</v>
      </c>
      <c r="J259" s="18">
        <v>45</v>
      </c>
      <c r="K259" s="21">
        <f>D259-E259+F259</f>
        <v>45</v>
      </c>
      <c r="L259" s="1" t="str">
        <f>IF(K259-G259=0,0,"chyba")</f>
        <v>chyba</v>
      </c>
      <c r="M259" s="15"/>
      <c r="N259" s="23">
        <f>J259/I259</f>
        <v>0.5</v>
      </c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</row>
    <row r="260" spans="1:44" ht="12.75">
      <c r="A260" s="18">
        <v>158</v>
      </c>
      <c r="B260" s="18"/>
      <c r="C260" s="18">
        <v>1</v>
      </c>
      <c r="D260" s="18">
        <v>24</v>
      </c>
      <c r="E260" s="18"/>
      <c r="F260" s="18"/>
      <c r="G260" s="18"/>
      <c r="H260" s="19" t="s">
        <v>246</v>
      </c>
      <c r="I260" s="20">
        <f>IF(C260=1,60,IF(C260=4,90,IF(C260=5,90,IF(C260=6,30,IF(C260=7,70,IF(C260=8,140,IF(C260=9,130,140)))))))</f>
        <v>60</v>
      </c>
      <c r="J260" s="18">
        <v>24</v>
      </c>
      <c r="K260" s="21">
        <f>D260-E260+F260</f>
        <v>24</v>
      </c>
      <c r="L260" s="1" t="str">
        <f>IF(K260-G260=0,0,"chyba")</f>
        <v>chyba</v>
      </c>
      <c r="M260" s="15"/>
      <c r="N260" s="23">
        <f>J260/I260</f>
        <v>0.4</v>
      </c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</row>
    <row r="261" spans="1:44" ht="12.75">
      <c r="A261" s="18">
        <v>201</v>
      </c>
      <c r="B261" s="18"/>
      <c r="C261" s="18">
        <v>1</v>
      </c>
      <c r="D261" s="18">
        <v>36</v>
      </c>
      <c r="E261" s="18"/>
      <c r="F261" s="18"/>
      <c r="G261" s="18"/>
      <c r="H261" s="19" t="s">
        <v>247</v>
      </c>
      <c r="I261" s="20">
        <f>IF(C261=1,60,IF(C261=4,90,IF(C261=5,90,IF(C261=6,30,IF(C261=7,70,IF(C261=8,140,IF(C261=9,130,140)))))))</f>
        <v>60</v>
      </c>
      <c r="J261" s="18">
        <v>36</v>
      </c>
      <c r="K261" s="21">
        <f>D261-E261+F261</f>
        <v>36</v>
      </c>
      <c r="L261" s="1" t="str">
        <f>IF(K261-G261=0,0,"chyba")</f>
        <v>chyba</v>
      </c>
      <c r="M261" s="15"/>
      <c r="N261" s="23">
        <f>J261/I261</f>
        <v>0.6</v>
      </c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</row>
    <row r="262" spans="1:44" ht="12.75">
      <c r="A262" s="18">
        <v>195</v>
      </c>
      <c r="B262" s="18"/>
      <c r="C262" s="18">
        <v>4</v>
      </c>
      <c r="D262" s="18">
        <v>28</v>
      </c>
      <c r="E262" s="18"/>
      <c r="F262" s="18"/>
      <c r="G262" s="18"/>
      <c r="H262" s="19" t="s">
        <v>248</v>
      </c>
      <c r="I262" s="20">
        <f>IF(C262=1,60,IF(C262=4,90,IF(C262=5,90,IF(C262=6,30,IF(C262=7,70,IF(C262=8,140,IF(C262=9,130,140)))))))</f>
        <v>90</v>
      </c>
      <c r="J262" s="18">
        <v>28</v>
      </c>
      <c r="K262" s="21">
        <f>D262-E262+F262</f>
        <v>28</v>
      </c>
      <c r="L262" s="1" t="str">
        <f>IF(K262-G262=0,0,"chyba")</f>
        <v>chyba</v>
      </c>
      <c r="M262" s="15"/>
      <c r="N262" s="23">
        <f>J262/I262</f>
        <v>0.3111111111111111</v>
      </c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</row>
    <row r="263" spans="1:44" ht="12.75">
      <c r="A263" s="18">
        <v>136</v>
      </c>
      <c r="B263" s="18"/>
      <c r="C263" s="18">
        <v>4</v>
      </c>
      <c r="D263" s="18">
        <v>74</v>
      </c>
      <c r="E263" s="18"/>
      <c r="F263" s="18"/>
      <c r="G263" s="18"/>
      <c r="H263" s="19" t="s">
        <v>249</v>
      </c>
      <c r="I263" s="20">
        <f>IF(C263=1,60,IF(C263=4,90,IF(C263=5,90,IF(C263=6,30,IF(C263=7,70,IF(C263=8,140,IF(C263=9,130,140)))))))</f>
        <v>90</v>
      </c>
      <c r="J263" s="18">
        <v>74</v>
      </c>
      <c r="K263" s="21">
        <f>D263-E263+F263</f>
        <v>74</v>
      </c>
      <c r="L263" s="1" t="str">
        <f>IF(K263-G263=0,0,"chyba")</f>
        <v>chyba</v>
      </c>
      <c r="M263" s="15"/>
      <c r="N263" s="23">
        <f>J263/I263</f>
        <v>0.8222222222222222</v>
      </c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</row>
    <row r="264" spans="1:44" ht="12.75">
      <c r="A264" s="18">
        <v>140</v>
      </c>
      <c r="B264" s="18"/>
      <c r="C264" s="18">
        <v>4</v>
      </c>
      <c r="D264" s="18">
        <v>30</v>
      </c>
      <c r="E264" s="18"/>
      <c r="F264" s="18"/>
      <c r="G264" s="18"/>
      <c r="H264" s="19" t="s">
        <v>250</v>
      </c>
      <c r="I264" s="20">
        <f>IF(C264=1,60,IF(C264=4,90,IF(C264=5,90,IF(C264=6,30,IF(C264=7,70,IF(C264=8,140,IF(C264=9,130,140)))))))</f>
        <v>90</v>
      </c>
      <c r="J264" s="18">
        <v>30</v>
      </c>
      <c r="N264" s="23">
        <f>J264/I264</f>
        <v>0.3333333333333333</v>
      </c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</row>
    <row r="265" spans="1:44" ht="12.75">
      <c r="A265" s="18">
        <v>136</v>
      </c>
      <c r="B265" s="18"/>
      <c r="C265" s="18">
        <v>4</v>
      </c>
      <c r="D265" s="18">
        <v>22</v>
      </c>
      <c r="E265" s="18"/>
      <c r="F265" s="18"/>
      <c r="G265" s="18"/>
      <c r="H265" s="19" t="s">
        <v>251</v>
      </c>
      <c r="I265" s="20">
        <f>IF(C265=1,60,IF(C265=4,90,IF(C265=5,90,IF(C265=6,30,IF(C265=7,70,IF(C265=8,140,IF(C265=9,130,140)))))))</f>
        <v>90</v>
      </c>
      <c r="J265" s="18">
        <v>22</v>
      </c>
      <c r="N265" s="23">
        <f>J265/I265</f>
        <v>0.24444444444444444</v>
      </c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</row>
    <row r="266" spans="1:44" ht="12.75">
      <c r="A266" s="18">
        <v>201</v>
      </c>
      <c r="B266" s="18"/>
      <c r="C266" s="18">
        <v>1</v>
      </c>
      <c r="D266" s="18">
        <v>49</v>
      </c>
      <c r="E266" s="18"/>
      <c r="F266" s="18"/>
      <c r="G266" s="18"/>
      <c r="H266" s="19" t="s">
        <v>252</v>
      </c>
      <c r="I266" s="20">
        <f>IF(C266=1,60,IF(C266=4,90,IF(C266=5,90,IF(C266=6,30,IF(C266=7,70,IF(C266=8,140,IF(C266=9,130,140)))))))</f>
        <v>60</v>
      </c>
      <c r="J266" s="18">
        <v>49</v>
      </c>
      <c r="N266" s="23">
        <f>J266/I266</f>
        <v>0.8166666666666667</v>
      </c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</row>
    <row r="267" spans="1:44" ht="12.75">
      <c r="A267" s="18">
        <v>140</v>
      </c>
      <c r="B267" s="18"/>
      <c r="C267" s="18">
        <v>4</v>
      </c>
      <c r="D267" s="18">
        <v>34</v>
      </c>
      <c r="E267" s="18"/>
      <c r="F267" s="18"/>
      <c r="G267" s="18"/>
      <c r="H267" s="19" t="s">
        <v>253</v>
      </c>
      <c r="I267" s="20">
        <f>IF(C267=1,60,IF(C267=4,90,IF(C267=5,90,IF(C267=6,30,IF(C267=7,70,IF(C267=8,140,IF(C267=9,130,140)))))))</f>
        <v>90</v>
      </c>
      <c r="J267" s="18">
        <v>34</v>
      </c>
      <c r="N267" s="23">
        <f>J267/I267</f>
        <v>0.37777777777777777</v>
      </c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</row>
    <row r="268" spans="1:44" ht="12.75">
      <c r="A268" s="18">
        <v>195</v>
      </c>
      <c r="B268" s="18"/>
      <c r="C268" s="18">
        <v>4</v>
      </c>
      <c r="D268" s="18">
        <v>28</v>
      </c>
      <c r="E268" s="18"/>
      <c r="F268" s="18"/>
      <c r="G268" s="18"/>
      <c r="H268" s="19" t="s">
        <v>254</v>
      </c>
      <c r="I268" s="20">
        <f>IF(C268=1,60,IF(C268=4,90,IF(C268=5,90,IF(C268=6,30,IF(C268=7,70,IF(C268=8,140,IF(C268=9,130,140)))))))</f>
        <v>90</v>
      </c>
      <c r="J268" s="18">
        <v>28</v>
      </c>
      <c r="N268" s="23">
        <f>J268/I268</f>
        <v>0.3111111111111111</v>
      </c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</row>
    <row r="269" spans="1:44" ht="12.75">
      <c r="A269" s="18">
        <v>110</v>
      </c>
      <c r="B269" s="18"/>
      <c r="C269" s="18">
        <v>1</v>
      </c>
      <c r="D269" s="18">
        <v>10</v>
      </c>
      <c r="E269" s="18"/>
      <c r="F269" s="18"/>
      <c r="G269" s="18"/>
      <c r="H269" s="19" t="s">
        <v>255</v>
      </c>
      <c r="I269" s="20">
        <f>IF(C269=1,60,IF(C269=4,90,IF(C269=5,90,IF(C269=6,30,IF(C269=7,70,IF(C269=8,140,IF(C269=9,130,140)))))))</f>
        <v>60</v>
      </c>
      <c r="J269" s="18">
        <v>10</v>
      </c>
      <c r="N269" s="23">
        <f>J269/I269</f>
        <v>0.16666666666666666</v>
      </c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</row>
    <row r="270" spans="1:44" ht="12.75">
      <c r="A270" s="18">
        <v>351</v>
      </c>
      <c r="B270" s="18"/>
      <c r="C270" s="18">
        <v>1</v>
      </c>
      <c r="D270" s="18">
        <v>20</v>
      </c>
      <c r="E270" s="18"/>
      <c r="F270" s="18"/>
      <c r="G270" s="18"/>
      <c r="H270" s="19" t="s">
        <v>256</v>
      </c>
      <c r="I270" s="20">
        <f>IF(C270=1,60,IF(C270=4,90,IF(C270=5,90,IF(C270=6,30,IF(C270=7,70,IF(C270=8,140,IF(C270=9,130,140)))))))</f>
        <v>60</v>
      </c>
      <c r="J270" s="18">
        <v>20</v>
      </c>
      <c r="N270" s="23">
        <f>J270/I270</f>
        <v>0.3333333333333333</v>
      </c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</row>
    <row r="271" spans="1:44" ht="12.75">
      <c r="A271" s="18">
        <v>209</v>
      </c>
      <c r="B271" s="18"/>
      <c r="C271" s="18">
        <v>1</v>
      </c>
      <c r="D271" s="18">
        <v>12</v>
      </c>
      <c r="E271" s="18"/>
      <c r="F271" s="18"/>
      <c r="G271" s="18"/>
      <c r="H271" s="19" t="s">
        <v>257</v>
      </c>
      <c r="I271" s="20">
        <f>IF(C271=1,60,IF(C271=4,90,IF(C271=5,90,IF(C271=6,30,IF(C271=7,70,IF(C271=8,140,IF(C271=9,130,140)))))))</f>
        <v>60</v>
      </c>
      <c r="J271" s="18">
        <v>12</v>
      </c>
      <c r="N271" s="23">
        <f>J271/I271</f>
        <v>0.2</v>
      </c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</row>
    <row r="272" spans="1:44" ht="12.75">
      <c r="A272" s="18">
        <v>136</v>
      </c>
      <c r="B272" s="18"/>
      <c r="C272" s="18">
        <v>4</v>
      </c>
      <c r="D272" s="18">
        <v>48</v>
      </c>
      <c r="E272" s="18"/>
      <c r="F272" s="18"/>
      <c r="G272" s="18"/>
      <c r="H272" s="19" t="s">
        <v>258</v>
      </c>
      <c r="I272" s="20">
        <f>IF(C272=1,60,IF(C272=4,90,IF(C272=5,90,IF(C272=6,30,IF(C272=7,70,IF(C272=8,140,IF(C272=9,130,140)))))))</f>
        <v>90</v>
      </c>
      <c r="J272" s="18">
        <v>48</v>
      </c>
      <c r="K272" s="21">
        <f>D272-E272+F272</f>
        <v>48</v>
      </c>
      <c r="L272" s="1" t="str">
        <f>IF(K272-G272=0,0,"chyba")</f>
        <v>chyba</v>
      </c>
      <c r="M272" s="15"/>
      <c r="N272" s="23">
        <f>J272/I272</f>
        <v>0.5333333333333333</v>
      </c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</row>
    <row r="273" spans="1:44" ht="12.75">
      <c r="A273" s="18">
        <v>201</v>
      </c>
      <c r="B273" s="18"/>
      <c r="C273" s="18">
        <v>1</v>
      </c>
      <c r="D273" s="18">
        <v>16</v>
      </c>
      <c r="E273" s="18"/>
      <c r="F273" s="18"/>
      <c r="G273" s="18"/>
      <c r="H273" s="19" t="s">
        <v>259</v>
      </c>
      <c r="I273" s="20">
        <f>IF(C273=1,60,IF(C273=4,90,IF(C273=5,90,IF(C273=6,30,IF(C273=7,70,IF(C273=8,140,IF(C273=9,130,140)))))))</f>
        <v>60</v>
      </c>
      <c r="J273" s="18">
        <v>16</v>
      </c>
      <c r="K273" s="21">
        <f>D273-E274+F274</f>
        <v>16</v>
      </c>
      <c r="L273" s="1" t="str">
        <f>IF(K273-G274=0,0,"chyba")</f>
        <v>chyba</v>
      </c>
      <c r="M273" s="15"/>
      <c r="N273" s="23">
        <f>J273/I273</f>
        <v>0.26666666666666666</v>
      </c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</row>
    <row r="274" spans="1:44" ht="12.75">
      <c r="A274" s="18">
        <v>140</v>
      </c>
      <c r="B274" s="18"/>
      <c r="C274" s="18">
        <v>4</v>
      </c>
      <c r="D274" s="18">
        <v>60</v>
      </c>
      <c r="E274" s="18"/>
      <c r="F274" s="18"/>
      <c r="G274" s="18"/>
      <c r="H274" s="19" t="s">
        <v>260</v>
      </c>
      <c r="I274" s="20">
        <f>IF(C274=1,60,IF(C274=4,90,IF(C274=5,90,IF(C274=6,30,IF(C274=7,70,IF(C274=8,140,IF(C274=9,130,140)))))))</f>
        <v>90</v>
      </c>
      <c r="J274" s="18">
        <v>60</v>
      </c>
      <c r="K274" s="21">
        <f>D274-E275+F275</f>
        <v>60</v>
      </c>
      <c r="L274" s="1" t="str">
        <f>IF(K274-G275=0,0,"chyba")</f>
        <v>chyba</v>
      </c>
      <c r="M274" s="15"/>
      <c r="N274" s="23">
        <f>J274/I274</f>
        <v>0.6666666666666666</v>
      </c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</row>
    <row r="275" spans="1:44" ht="12.75">
      <c r="A275" s="18">
        <v>195</v>
      </c>
      <c r="B275" s="18"/>
      <c r="C275" s="18">
        <v>4</v>
      </c>
      <c r="D275" s="18">
        <v>25</v>
      </c>
      <c r="E275" s="18"/>
      <c r="F275" s="18"/>
      <c r="G275" s="18"/>
      <c r="H275" s="19" t="s">
        <v>261</v>
      </c>
      <c r="I275" s="20">
        <f>IF(C275=1,60,IF(C275=4,90,IF(C275=5,90,IF(C275=6,30,IF(C275=7,70,IF(C275=8,140,IF(C275=9,130,140)))))))</f>
        <v>90</v>
      </c>
      <c r="J275" s="18">
        <v>25</v>
      </c>
      <c r="K275" s="21">
        <f>D275-E276+F276</f>
        <v>25</v>
      </c>
      <c r="L275" s="1" t="str">
        <f>IF(K275-G276=0,0,"chyba")</f>
        <v>chyba</v>
      </c>
      <c r="M275" s="15"/>
      <c r="N275" s="23">
        <f>J275/I275</f>
        <v>0.2777777777777778</v>
      </c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</row>
    <row r="276" spans="1:44" ht="12.75">
      <c r="A276" s="18">
        <v>136</v>
      </c>
      <c r="B276" s="18"/>
      <c r="C276" s="18">
        <v>4</v>
      </c>
      <c r="D276" s="18">
        <v>30</v>
      </c>
      <c r="E276" s="18"/>
      <c r="F276" s="18"/>
      <c r="G276" s="18"/>
      <c r="H276" s="19" t="s">
        <v>262</v>
      </c>
      <c r="I276" s="20">
        <f>IF(C276=1,60,IF(C276=4,90,IF(C276=5,90,IF(C276=6,30,IF(C276=7,70,IF(C276=8,140,IF(C276=9,130,140)))))))</f>
        <v>90</v>
      </c>
      <c r="J276" s="18">
        <v>30</v>
      </c>
      <c r="K276" s="21">
        <f>D276-E277+F277</f>
        <v>30</v>
      </c>
      <c r="L276" s="1" t="str">
        <f>IF(K276-G277=0,0,"chyba")</f>
        <v>chyba</v>
      </c>
      <c r="M276" s="15"/>
      <c r="N276" s="23">
        <f>J276/I276</f>
        <v>0.3333333333333333</v>
      </c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</row>
    <row r="277" spans="1:44" ht="12.75">
      <c r="A277" s="18">
        <v>158</v>
      </c>
      <c r="B277" s="18"/>
      <c r="C277" s="18">
        <v>1</v>
      </c>
      <c r="D277" s="18">
        <v>7</v>
      </c>
      <c r="E277" s="18"/>
      <c r="F277" s="18"/>
      <c r="G277" s="18"/>
      <c r="H277" s="19" t="s">
        <v>263</v>
      </c>
      <c r="I277" s="20">
        <f>IF(C277=1,60,IF(C277=4,90,IF(C277=5,90,IF(C277=6,30,IF(C277=7,70,IF(C277=8,140,IF(C277=9,130,140)))))))</f>
        <v>60</v>
      </c>
      <c r="J277" s="18">
        <v>7</v>
      </c>
      <c r="K277" s="21">
        <f>D277-E278+F278</f>
        <v>7</v>
      </c>
      <c r="L277" s="1" t="str">
        <f>IF(K277-G278=0,0,"chyba")</f>
        <v>chyba</v>
      </c>
      <c r="M277" s="15"/>
      <c r="N277" s="23">
        <f>J277/I277</f>
        <v>0.11666666666666667</v>
      </c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</row>
    <row r="278" spans="1:44" ht="12.75">
      <c r="A278" s="18">
        <v>377</v>
      </c>
      <c r="B278" s="18"/>
      <c r="C278" s="18">
        <v>1</v>
      </c>
      <c r="D278" s="18">
        <v>32</v>
      </c>
      <c r="E278" s="18"/>
      <c r="F278" s="18"/>
      <c r="G278" s="18"/>
      <c r="H278" s="19" t="s">
        <v>264</v>
      </c>
      <c r="I278" s="20">
        <f>IF(C278=1,60,IF(C278=4,90,IF(C278=5,90,IF(C278=6,30,IF(C278=7,70,IF(C278=8,140,IF(C278=9,130,140)))))))</f>
        <v>60</v>
      </c>
      <c r="J278" s="18">
        <v>32</v>
      </c>
      <c r="N278" s="23">
        <f>J278/I278</f>
        <v>0.5333333333333333</v>
      </c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</row>
    <row r="279" spans="1:44" ht="12.75">
      <c r="A279" s="18">
        <v>140</v>
      </c>
      <c r="B279" s="18"/>
      <c r="C279" s="18">
        <v>4</v>
      </c>
      <c r="D279" s="18">
        <v>58</v>
      </c>
      <c r="E279" s="18"/>
      <c r="F279" s="18"/>
      <c r="G279" s="18"/>
      <c r="H279" s="19" t="s">
        <v>265</v>
      </c>
      <c r="I279" s="20">
        <f>IF(C279=1,60,IF(C279=4,90,IF(C279=5,90,IF(C279=6,30,IF(C279=7,70,IF(C279=8,140,IF(C279=9,130,140)))))))</f>
        <v>90</v>
      </c>
      <c r="J279" s="18">
        <v>58</v>
      </c>
      <c r="N279" s="23">
        <f>J279/I279</f>
        <v>0.6444444444444445</v>
      </c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</row>
    <row r="280" spans="1:44" ht="12.75">
      <c r="A280" s="18">
        <v>136</v>
      </c>
      <c r="B280" s="18"/>
      <c r="C280" s="18">
        <v>4</v>
      </c>
      <c r="D280" s="18">
        <v>17</v>
      </c>
      <c r="E280" s="18"/>
      <c r="F280" s="18"/>
      <c r="G280" s="18"/>
      <c r="H280" s="19" t="s">
        <v>266</v>
      </c>
      <c r="I280" s="20">
        <f>IF(C280=1,60,IF(C280=4,90,IF(C280=5,90,IF(C280=6,30,IF(C280=7,70,IF(C280=8,140,IF(C280=9,130,140)))))))</f>
        <v>90</v>
      </c>
      <c r="J280" s="18">
        <v>17</v>
      </c>
      <c r="N280" s="23">
        <f>J280/I280</f>
        <v>0.18888888888888888</v>
      </c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</row>
    <row r="281" spans="1:44" ht="12.75">
      <c r="A281" s="18">
        <v>110</v>
      </c>
      <c r="B281" s="18"/>
      <c r="C281" s="18">
        <v>1</v>
      </c>
      <c r="D281" s="18">
        <v>10</v>
      </c>
      <c r="E281" s="18"/>
      <c r="F281" s="18"/>
      <c r="G281" s="18"/>
      <c r="H281" s="19" t="s">
        <v>267</v>
      </c>
      <c r="I281" s="20">
        <f>IF(C281=1,60,IF(C281=4,90,IF(C281=5,90,IF(C281=6,30,IF(C281=7,70,IF(C281=8,140,IF(C281=9,130,140)))))))</f>
        <v>60</v>
      </c>
      <c r="J281" s="18">
        <v>10</v>
      </c>
      <c r="N281" s="23">
        <f>J281/I281</f>
        <v>0.16666666666666666</v>
      </c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</row>
    <row r="282" spans="1:44" ht="12.75">
      <c r="A282" s="18">
        <v>201</v>
      </c>
      <c r="B282" s="18"/>
      <c r="C282" s="18">
        <v>1</v>
      </c>
      <c r="D282" s="18">
        <v>24</v>
      </c>
      <c r="E282" s="18"/>
      <c r="F282" s="18"/>
      <c r="G282" s="18"/>
      <c r="H282" s="19" t="s">
        <v>268</v>
      </c>
      <c r="I282" s="20">
        <f>IF(C282=1,60,IF(C282=4,90,IF(C282=5,90,IF(C282=6,30,IF(C282=7,70,IF(C282=8,140,IF(C282=9,130,140)))))))</f>
        <v>60</v>
      </c>
      <c r="J282" s="18">
        <v>24</v>
      </c>
      <c r="N282" s="23">
        <f>J282/I282</f>
        <v>0.4</v>
      </c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</row>
    <row r="283" spans="1:44" ht="12.75">
      <c r="A283" s="18">
        <v>351</v>
      </c>
      <c r="B283" s="18"/>
      <c r="C283" s="18">
        <v>1</v>
      </c>
      <c r="D283" s="18">
        <v>9</v>
      </c>
      <c r="E283" s="18"/>
      <c r="F283" s="18"/>
      <c r="G283" s="18"/>
      <c r="H283" s="19" t="s">
        <v>269</v>
      </c>
      <c r="I283" s="20">
        <f>IF(C283=1,60,IF(C283=4,90,IF(C283=5,90,IF(C283=6,30,IF(C283=7,70,IF(C283=8,140,IF(C283=9,130,140)))))))</f>
        <v>60</v>
      </c>
      <c r="J283" s="18">
        <v>9</v>
      </c>
      <c r="K283" s="21">
        <f>D283-E284+F284</f>
        <v>9</v>
      </c>
      <c r="L283" s="1" t="str">
        <f>IF(K283-G284=0,0,"chyba")</f>
        <v>chyba</v>
      </c>
      <c r="M283" s="15"/>
      <c r="N283" s="23">
        <f>J283/I283</f>
        <v>0.15</v>
      </c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</row>
    <row r="284" spans="1:44" ht="12.75">
      <c r="A284" s="18">
        <v>195</v>
      </c>
      <c r="B284" s="18"/>
      <c r="C284" s="18">
        <v>4</v>
      </c>
      <c r="D284" s="18">
        <v>41</v>
      </c>
      <c r="E284" s="18"/>
      <c r="F284" s="18"/>
      <c r="G284" s="18"/>
      <c r="H284" s="19" t="s">
        <v>270</v>
      </c>
      <c r="I284" s="20">
        <f>IF(C284=1,60,IF(C284=4,90,IF(C284=5,90,IF(C284=6,30,IF(C284=7,70,IF(C284=8,140,IF(C284=9,130,140)))))))</f>
        <v>90</v>
      </c>
      <c r="J284" s="18">
        <v>41</v>
      </c>
      <c r="K284" s="21">
        <f>D284-E285+F285</f>
        <v>41</v>
      </c>
      <c r="L284" s="1" t="str">
        <f>IF(K284-G285=0,0,"chyba")</f>
        <v>chyba</v>
      </c>
      <c r="M284" s="15"/>
      <c r="N284" s="23">
        <f>J284/I284</f>
        <v>0.45555555555555555</v>
      </c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</row>
    <row r="285" spans="1:44" ht="12.75">
      <c r="A285" s="18">
        <v>140</v>
      </c>
      <c r="B285" s="18"/>
      <c r="C285" s="18">
        <v>4</v>
      </c>
      <c r="D285" s="18">
        <v>61</v>
      </c>
      <c r="E285" s="18"/>
      <c r="F285" s="18"/>
      <c r="G285" s="18"/>
      <c r="H285" s="19" t="s">
        <v>271</v>
      </c>
      <c r="I285" s="20">
        <f>IF(C285=1,60,IF(C285=4,90,IF(C285=5,90,IF(C285=6,30,IF(C285=7,70,IF(C285=8,140,IF(C285=9,130,140)))))))</f>
        <v>90</v>
      </c>
      <c r="J285" s="18">
        <v>61</v>
      </c>
      <c r="K285" s="21">
        <f>D285-E286+F286</f>
        <v>61</v>
      </c>
      <c r="L285" s="1" t="str">
        <f>IF(K285-G286=0,0,"chyba")</f>
        <v>chyba</v>
      </c>
      <c r="M285" s="15"/>
      <c r="N285" s="23">
        <f>J285/I285</f>
        <v>0.6777777777777778</v>
      </c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</row>
    <row r="286" spans="1:44" ht="12.75">
      <c r="A286" s="18">
        <v>201</v>
      </c>
      <c r="B286" s="18"/>
      <c r="C286" s="18">
        <v>1</v>
      </c>
      <c r="D286" s="18">
        <v>30</v>
      </c>
      <c r="E286" s="18"/>
      <c r="F286" s="18"/>
      <c r="G286" s="18"/>
      <c r="H286" s="19" t="s">
        <v>272</v>
      </c>
      <c r="I286" s="20">
        <f>IF(C286=1,60,IF(C286=4,90,IF(C286=5,90,IF(C286=6,30,IF(C286=7,70,IF(C286=8,140,IF(C286=9,130,140)))))))</f>
        <v>60</v>
      </c>
      <c r="J286" s="18">
        <v>30</v>
      </c>
      <c r="K286" s="21">
        <f>D286-E287+F287</f>
        <v>30</v>
      </c>
      <c r="L286" s="1" t="str">
        <f>IF(K286-G287=0,0,"chyba")</f>
        <v>chyba</v>
      </c>
      <c r="M286" s="15"/>
      <c r="N286" s="23">
        <f>J286/I286</f>
        <v>0.5</v>
      </c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</row>
    <row r="287" spans="1:44" ht="12.75">
      <c r="A287" s="18">
        <v>195</v>
      </c>
      <c r="B287" s="18"/>
      <c r="C287" s="18">
        <v>4</v>
      </c>
      <c r="D287" s="18">
        <v>12</v>
      </c>
      <c r="E287" s="18"/>
      <c r="F287" s="18"/>
      <c r="G287" s="18"/>
      <c r="H287" s="19" t="s">
        <v>273</v>
      </c>
      <c r="I287" s="20">
        <f>IF(C287=1,60,IF(C287=4,90,IF(C287=5,90,IF(C287=6,30,IF(C287=7,70,IF(C287=8,140,IF(C287=9,130,140)))))))</f>
        <v>90</v>
      </c>
      <c r="J287" s="18">
        <v>12</v>
      </c>
      <c r="K287" s="21">
        <f>D287-E288+F288</f>
        <v>12</v>
      </c>
      <c r="L287" s="1" t="str">
        <f>IF(K287-G288=0,0,"chyba")</f>
        <v>chyba</v>
      </c>
      <c r="M287" s="15"/>
      <c r="N287" s="23">
        <f>J287/I287</f>
        <v>0.13333333333333333</v>
      </c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</row>
    <row r="288" spans="1:44" ht="12.75">
      <c r="A288" s="18">
        <v>209</v>
      </c>
      <c r="B288" s="18"/>
      <c r="C288" s="18">
        <v>1</v>
      </c>
      <c r="D288" s="18">
        <v>4</v>
      </c>
      <c r="E288" s="18"/>
      <c r="F288" s="18"/>
      <c r="G288" s="18"/>
      <c r="H288" s="19" t="s">
        <v>273</v>
      </c>
      <c r="I288" s="20">
        <f>IF(C288=1,60,IF(C288=4,90,IF(C288=5,90,IF(C288=6,30,IF(C288=7,70,IF(C288=8,140,IF(C288=9,130,140)))))))</f>
        <v>60</v>
      </c>
      <c r="J288" s="18">
        <v>4</v>
      </c>
      <c r="K288" s="21">
        <f>D288-E289+F289</f>
        <v>4</v>
      </c>
      <c r="L288" s="1" t="str">
        <f>IF(K288-G289=0,0,"chyba")</f>
        <v>chyba</v>
      </c>
      <c r="M288" s="15"/>
      <c r="N288" s="23">
        <f>J288/I288</f>
        <v>0.06666666666666667</v>
      </c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</row>
    <row r="289" spans="1:44" ht="12.75">
      <c r="A289" s="18">
        <v>140</v>
      </c>
      <c r="B289" s="18"/>
      <c r="C289" s="18">
        <v>4</v>
      </c>
      <c r="D289" s="18">
        <v>24</v>
      </c>
      <c r="E289" s="18"/>
      <c r="F289" s="18"/>
      <c r="G289" s="18"/>
      <c r="H289" s="19" t="s">
        <v>274</v>
      </c>
      <c r="I289" s="20">
        <f>IF(C289=1,60,IF(C289=4,90,IF(C289=5,90,IF(C289=6,30,IF(C289=7,70,IF(C289=8,140,IF(C289=9,130,140)))))))</f>
        <v>90</v>
      </c>
      <c r="J289" s="18">
        <v>24</v>
      </c>
      <c r="K289" s="21">
        <f>D289-E290+F290</f>
        <v>24</v>
      </c>
      <c r="L289" s="1" t="str">
        <f>IF(K289-G290=0,0,"chyba")</f>
        <v>chyba</v>
      </c>
      <c r="M289" s="15"/>
      <c r="N289" s="23">
        <f>J289/I289</f>
        <v>0.26666666666666666</v>
      </c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</row>
    <row r="290" spans="1:44" ht="12.75">
      <c r="A290" s="18">
        <v>136</v>
      </c>
      <c r="B290" s="18"/>
      <c r="C290" s="18">
        <v>4</v>
      </c>
      <c r="D290" s="18">
        <v>13</v>
      </c>
      <c r="E290" s="18"/>
      <c r="F290" s="18"/>
      <c r="G290" s="18"/>
      <c r="H290" s="19" t="s">
        <v>275</v>
      </c>
      <c r="I290" s="20">
        <f>IF(C290=1,60,IF(C290=4,90,IF(C290=5,90,IF(C290=6,30,IF(C290=7,70,IF(C290=8,140,IF(C290=9,130,140)))))))</f>
        <v>90</v>
      </c>
      <c r="J290" s="18">
        <v>13</v>
      </c>
      <c r="K290" s="21">
        <f>D290-E291+F291</f>
        <v>13</v>
      </c>
      <c r="L290" s="1" t="str">
        <f>IF(K290-G291=0,0,"chyba")</f>
        <v>chyba</v>
      </c>
      <c r="M290" s="15"/>
      <c r="N290" s="23">
        <f>J290/I290</f>
        <v>0.14444444444444443</v>
      </c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</row>
    <row r="291" spans="1:44" ht="12.75">
      <c r="A291" s="18">
        <v>136</v>
      </c>
      <c r="B291" s="18"/>
      <c r="C291" s="18">
        <v>4</v>
      </c>
      <c r="D291" s="18">
        <v>24</v>
      </c>
      <c r="E291" s="18"/>
      <c r="F291" s="18"/>
      <c r="G291" s="18"/>
      <c r="H291" s="19" t="s">
        <v>276</v>
      </c>
      <c r="I291" s="20">
        <f>IF(C291=1,60,IF(C291=4,90,IF(C291=5,90,IF(C291=6,30,IF(C291=7,70,IF(C291=8,140,IF(C291=9,130,140)))))))</f>
        <v>90</v>
      </c>
      <c r="J291" s="18">
        <v>24</v>
      </c>
      <c r="K291" s="21">
        <f>D291-E292+F292</f>
        <v>24</v>
      </c>
      <c r="L291" s="1" t="str">
        <f>IF(K291-G292=0,0,"chyba")</f>
        <v>chyba</v>
      </c>
      <c r="M291" s="15"/>
      <c r="N291" s="23">
        <f>J291/I291</f>
        <v>0.26666666666666666</v>
      </c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</row>
    <row r="292" spans="1:44" ht="12.75">
      <c r="A292" s="18">
        <v>158</v>
      </c>
      <c r="B292" s="18"/>
      <c r="C292" s="18">
        <v>1</v>
      </c>
      <c r="D292" s="18">
        <v>3</v>
      </c>
      <c r="E292" s="18"/>
      <c r="F292" s="18"/>
      <c r="G292" s="18"/>
      <c r="H292" s="19" t="s">
        <v>277</v>
      </c>
      <c r="I292" s="20">
        <f>IF(C292=1,60,IF(C292=4,90,IF(C292=5,90,IF(C292=6,30,IF(C292=7,70,IF(C292=8,140,IF(C292=9,130,140)))))))</f>
        <v>60</v>
      </c>
      <c r="J292" s="18">
        <v>3</v>
      </c>
      <c r="N292" s="23">
        <f>J292/I292</f>
        <v>0.05</v>
      </c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</row>
    <row r="293" spans="1:44" ht="12.75">
      <c r="A293" s="18">
        <v>201</v>
      </c>
      <c r="B293" s="18"/>
      <c r="C293" s="18">
        <v>1</v>
      </c>
      <c r="D293" s="18">
        <v>38</v>
      </c>
      <c r="E293" s="18"/>
      <c r="F293" s="18"/>
      <c r="G293" s="18"/>
      <c r="H293" s="19" t="s">
        <v>278</v>
      </c>
      <c r="I293" s="20">
        <f>IF(C293=1,60,IF(C293=4,90,IF(C293=5,90,IF(C293=6,30,IF(C293=7,70,IF(C293=8,140,IF(C293=9,130,140)))))))</f>
        <v>60</v>
      </c>
      <c r="J293" s="18">
        <v>38</v>
      </c>
      <c r="N293" s="23">
        <f>J293/I293</f>
        <v>0.6333333333333333</v>
      </c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</row>
    <row r="294" spans="1:44" ht="12.75">
      <c r="A294" s="18">
        <v>110</v>
      </c>
      <c r="B294" s="18"/>
      <c r="C294" s="18">
        <v>1</v>
      </c>
      <c r="D294" s="18">
        <v>11</v>
      </c>
      <c r="E294" s="18"/>
      <c r="F294" s="18"/>
      <c r="G294" s="18"/>
      <c r="H294" s="19" t="s">
        <v>279</v>
      </c>
      <c r="I294" s="20">
        <f>IF(C294=1,60,IF(C294=4,90,IF(C294=5,90,IF(C294=6,30,IF(C294=7,70,IF(C294=8,140,IF(C294=9,130,140)))))))</f>
        <v>60</v>
      </c>
      <c r="J294" s="18">
        <v>11</v>
      </c>
      <c r="N294" s="23">
        <f>J294/I294</f>
        <v>0.18333333333333332</v>
      </c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</row>
    <row r="295" spans="1:44" ht="12.75">
      <c r="A295" s="18">
        <v>140</v>
      </c>
      <c r="B295" s="18"/>
      <c r="C295" s="18">
        <v>4</v>
      </c>
      <c r="D295" s="18">
        <v>46</v>
      </c>
      <c r="E295" s="18"/>
      <c r="F295" s="18"/>
      <c r="G295" s="18"/>
      <c r="H295" s="19" t="s">
        <v>280</v>
      </c>
      <c r="I295" s="20">
        <f>IF(C295=1,60,IF(C295=4,90,IF(C295=5,90,IF(C295=6,30,IF(C295=7,70,IF(C295=8,140,IF(C295=9,130,140)))))))</f>
        <v>90</v>
      </c>
      <c r="J295" s="18">
        <v>46</v>
      </c>
      <c r="N295" s="23">
        <f>J295/I295</f>
        <v>0.5111111111111111</v>
      </c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</row>
    <row r="296" spans="1:44" ht="12.75">
      <c r="A296" s="18">
        <v>377</v>
      </c>
      <c r="B296" s="18"/>
      <c r="C296" s="18">
        <v>1</v>
      </c>
      <c r="D296" s="18">
        <v>18</v>
      </c>
      <c r="E296" s="18"/>
      <c r="F296" s="18"/>
      <c r="G296" s="18"/>
      <c r="H296" s="19" t="s">
        <v>281</v>
      </c>
      <c r="I296" s="20">
        <f>IF(C296=1,60,IF(C296=4,90,IF(C296=5,90,IF(C296=6,30,IF(C296=7,70,IF(C296=8,140,IF(C296=9,130,140)))))))</f>
        <v>60</v>
      </c>
      <c r="J296" s="18">
        <v>18</v>
      </c>
      <c r="N296" s="23">
        <f>J296/I296</f>
        <v>0.3</v>
      </c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</row>
    <row r="297" spans="1:44" ht="12.75">
      <c r="A297" s="18">
        <v>195</v>
      </c>
      <c r="B297" s="18"/>
      <c r="C297" s="18">
        <v>4</v>
      </c>
      <c r="D297" s="18">
        <v>33</v>
      </c>
      <c r="E297" s="18"/>
      <c r="F297" s="18"/>
      <c r="G297" s="18"/>
      <c r="H297" s="19" t="s">
        <v>282</v>
      </c>
      <c r="I297" s="20">
        <f>IF(C297=1,60,IF(C297=4,90,IF(C297=5,90,IF(C297=6,30,IF(C297=7,70,IF(C297=8,140,IF(C297=9,130,140)))))))</f>
        <v>90</v>
      </c>
      <c r="J297" s="18">
        <v>33</v>
      </c>
      <c r="N297" s="23">
        <f>J297/I297</f>
        <v>0.36666666666666664</v>
      </c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</row>
    <row r="298" spans="1:44" ht="12.75">
      <c r="A298" s="18">
        <v>136</v>
      </c>
      <c r="B298" s="18"/>
      <c r="C298" s="18">
        <v>4</v>
      </c>
      <c r="D298" s="18">
        <v>48</v>
      </c>
      <c r="E298" s="18"/>
      <c r="F298" s="18"/>
      <c r="G298" s="18"/>
      <c r="H298" s="19" t="s">
        <v>283</v>
      </c>
      <c r="I298" s="20">
        <f>IF(C298=1,60,IF(C298=4,90,IF(C298=5,90,IF(C298=6,30,IF(C298=7,70,IF(C298=8,140,IF(C298=9,130,140)))))))</f>
        <v>90</v>
      </c>
      <c r="J298" s="18">
        <v>48</v>
      </c>
      <c r="N298" s="23">
        <f>J298/I298</f>
        <v>0.5333333333333333</v>
      </c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</row>
    <row r="299" spans="1:44" ht="12.75">
      <c r="A299" s="18">
        <v>136</v>
      </c>
      <c r="B299" s="18"/>
      <c r="C299" s="18">
        <v>4</v>
      </c>
      <c r="D299" s="18">
        <v>30</v>
      </c>
      <c r="E299" s="18"/>
      <c r="F299" s="18"/>
      <c r="G299" s="18"/>
      <c r="H299" s="19" t="s">
        <v>284</v>
      </c>
      <c r="I299" s="20">
        <f>IF(C299=1,60,IF(C299=4,90,IF(C299=5,90,IF(C299=6,30,IF(C299=7,70,IF(C299=8,140,IF(C299=9,130,140)))))))</f>
        <v>90</v>
      </c>
      <c r="J299" s="18">
        <v>30</v>
      </c>
      <c r="N299" s="23">
        <f>J299/I299</f>
        <v>0.3333333333333333</v>
      </c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</row>
    <row r="300" spans="1:44" ht="12.75">
      <c r="A300" s="18">
        <v>201</v>
      </c>
      <c r="B300" s="18"/>
      <c r="C300" s="18">
        <v>1</v>
      </c>
      <c r="D300" s="18">
        <v>38</v>
      </c>
      <c r="E300" s="18"/>
      <c r="F300" s="18"/>
      <c r="G300" s="18"/>
      <c r="H300" s="19" t="s">
        <v>285</v>
      </c>
      <c r="I300" s="20">
        <f>IF(C300=1,60,IF(C300=4,90,IF(C300=5,90,IF(C300=6,30,IF(C300=7,70,IF(C300=8,140,IF(C300=9,130,140)))))))</f>
        <v>60</v>
      </c>
      <c r="J300" s="18">
        <v>38</v>
      </c>
      <c r="K300" s="21">
        <f>D300-E301+F301</f>
        <v>38</v>
      </c>
      <c r="L300" s="1" t="str">
        <f>IF(K300-G301=0,0,"chyba")</f>
        <v>chyba</v>
      </c>
      <c r="M300" s="15"/>
      <c r="N300" s="23">
        <f>J300/I300</f>
        <v>0.6333333333333333</v>
      </c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</row>
    <row r="301" spans="1:44" ht="12.75">
      <c r="A301" s="18">
        <v>195</v>
      </c>
      <c r="B301" s="18"/>
      <c r="C301" s="18">
        <v>4</v>
      </c>
      <c r="D301" s="18">
        <v>17</v>
      </c>
      <c r="E301" s="18"/>
      <c r="F301" s="18"/>
      <c r="G301" s="18"/>
      <c r="H301" s="19" t="s">
        <v>286</v>
      </c>
      <c r="I301" s="20">
        <f>IF(C301=1,60,IF(C301=4,90,IF(C301=5,90,IF(C301=6,30,IF(C301=7,70,IF(C301=8,140,IF(C301=9,130,140)))))))</f>
        <v>90</v>
      </c>
      <c r="J301" s="18">
        <v>17</v>
      </c>
      <c r="K301" s="21">
        <f>D301-E302+F302</f>
        <v>17</v>
      </c>
      <c r="L301" s="1" t="str">
        <f>IF(K301-G302=0,0,"chyba")</f>
        <v>chyba</v>
      </c>
      <c r="M301" s="15"/>
      <c r="N301" s="23">
        <f>J301/I301</f>
        <v>0.18888888888888888</v>
      </c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</row>
    <row r="302" spans="1:44" ht="12.75">
      <c r="A302" s="18">
        <v>140</v>
      </c>
      <c r="B302" s="18"/>
      <c r="C302" s="18">
        <v>4</v>
      </c>
      <c r="D302" s="18">
        <v>50</v>
      </c>
      <c r="E302" s="18"/>
      <c r="F302" s="18"/>
      <c r="G302" s="18"/>
      <c r="H302" s="19" t="s">
        <v>286</v>
      </c>
      <c r="I302" s="20">
        <f>IF(C302=1,60,IF(C302=4,90,IF(C302=5,90,IF(C302=6,30,IF(C302=7,70,IF(C302=8,140,IF(C302=9,130,140)))))))</f>
        <v>90</v>
      </c>
      <c r="J302" s="18">
        <v>50</v>
      </c>
      <c r="K302" s="21">
        <f>D302-E303+F303</f>
        <v>50</v>
      </c>
      <c r="L302" s="1" t="str">
        <f>IF(K302-G303=0,0,"chyba")</f>
        <v>chyba</v>
      </c>
      <c r="M302" s="15"/>
      <c r="N302" s="23">
        <f>J302/I302</f>
        <v>0.5555555555555556</v>
      </c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</row>
    <row r="303" spans="1:44" ht="12.75">
      <c r="A303" s="18">
        <v>351</v>
      </c>
      <c r="B303" s="18"/>
      <c r="C303" s="18">
        <v>1</v>
      </c>
      <c r="D303" s="18">
        <v>28</v>
      </c>
      <c r="E303" s="18"/>
      <c r="F303" s="18"/>
      <c r="G303" s="18"/>
      <c r="H303" s="19" t="s">
        <v>287</v>
      </c>
      <c r="I303" s="20">
        <f>IF(C303=1,60,IF(C303=4,90,IF(C303=5,90,IF(C303=6,30,IF(C303=7,70,IF(C303=8,140,IF(C303=9,130,140)))))))</f>
        <v>60</v>
      </c>
      <c r="J303" s="18">
        <v>28</v>
      </c>
      <c r="K303" s="21">
        <f>D303-E304+F304</f>
        <v>28</v>
      </c>
      <c r="L303" s="1" t="str">
        <f>IF(K303-G304=0,0,"chyba")</f>
        <v>chyba</v>
      </c>
      <c r="M303" s="15"/>
      <c r="N303" s="23">
        <f>J303/I303</f>
        <v>0.4666666666666667</v>
      </c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</row>
    <row r="304" spans="1:44" ht="12.75">
      <c r="A304" s="18">
        <v>136</v>
      </c>
      <c r="B304" s="18"/>
      <c r="C304" s="18">
        <v>4</v>
      </c>
      <c r="D304" s="18">
        <v>49</v>
      </c>
      <c r="E304" s="18"/>
      <c r="F304" s="18"/>
      <c r="G304" s="18"/>
      <c r="H304" s="19" t="s">
        <v>288</v>
      </c>
      <c r="I304" s="20">
        <f>IF(C304=1,60,IF(C304=4,90,IF(C304=5,90,IF(C304=6,30,IF(C304=7,70,IF(C304=8,140,IF(C304=9,130,140)))))))</f>
        <v>90</v>
      </c>
      <c r="J304" s="18">
        <v>49</v>
      </c>
      <c r="K304" s="21">
        <f>D304-E305+F305</f>
        <v>49</v>
      </c>
      <c r="L304" s="1" t="str">
        <f>IF(K304-G305=0,0,"chyba")</f>
        <v>chyba</v>
      </c>
      <c r="M304" s="15"/>
      <c r="N304" s="23">
        <f>J304/I304</f>
        <v>0.5444444444444444</v>
      </c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</row>
    <row r="305" spans="1:44" ht="12.75">
      <c r="A305" s="18">
        <v>201</v>
      </c>
      <c r="B305" s="18"/>
      <c r="C305" s="18">
        <v>1</v>
      </c>
      <c r="D305" s="18">
        <v>29</v>
      </c>
      <c r="E305" s="18"/>
      <c r="F305" s="18"/>
      <c r="G305" s="18"/>
      <c r="H305" s="19" t="s">
        <v>289</v>
      </c>
      <c r="I305" s="20">
        <f>IF(C305=1,60,IF(C305=4,90,IF(C305=5,90,IF(C305=6,30,IF(C305=7,70,IF(C305=8,140,IF(C305=9,130,140)))))))</f>
        <v>60</v>
      </c>
      <c r="J305" s="18">
        <v>29</v>
      </c>
      <c r="N305" s="23">
        <f>J305/I305</f>
        <v>0.48333333333333334</v>
      </c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</row>
    <row r="306" spans="1:44" ht="12.75">
      <c r="A306" s="18">
        <v>209</v>
      </c>
      <c r="B306" s="18"/>
      <c r="C306" s="18">
        <v>1</v>
      </c>
      <c r="D306" s="18">
        <v>2</v>
      </c>
      <c r="E306" s="18"/>
      <c r="F306" s="18"/>
      <c r="G306" s="18"/>
      <c r="H306" s="19" t="s">
        <v>290</v>
      </c>
      <c r="I306" s="20">
        <f>IF(C306=1,60,IF(C306=4,90,IF(C306=5,90,IF(C306=6,30,IF(C306=7,70,IF(C306=8,140,IF(C306=9,130,140)))))))</f>
        <v>60</v>
      </c>
      <c r="J306" s="18">
        <v>2</v>
      </c>
      <c r="N306" s="23">
        <f>J306/I306</f>
        <v>0.03333333333333333</v>
      </c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</row>
    <row r="307" spans="1:44" ht="12.75">
      <c r="A307" s="18">
        <v>140</v>
      </c>
      <c r="B307" s="18"/>
      <c r="C307" s="18">
        <v>4</v>
      </c>
      <c r="D307" s="18">
        <v>45</v>
      </c>
      <c r="E307" s="18"/>
      <c r="F307" s="18"/>
      <c r="G307" s="18"/>
      <c r="H307" s="19" t="s">
        <v>290</v>
      </c>
      <c r="I307" s="20">
        <f>IF(C307=1,60,IF(C307=4,90,IF(C307=5,90,IF(C307=6,30,IF(C307=7,70,IF(C307=8,140,IF(C307=9,130,140)))))))</f>
        <v>90</v>
      </c>
      <c r="J307" s="18">
        <v>45</v>
      </c>
      <c r="N307" s="23">
        <f>J307/I307</f>
        <v>0.5</v>
      </c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</row>
    <row r="308" spans="1:44" ht="12.75">
      <c r="A308" s="18">
        <v>195</v>
      </c>
      <c r="B308" s="18"/>
      <c r="C308" s="18">
        <v>4</v>
      </c>
      <c r="D308" s="18">
        <v>20</v>
      </c>
      <c r="E308" s="18"/>
      <c r="F308" s="18"/>
      <c r="G308" s="18"/>
      <c r="H308" s="19" t="s">
        <v>291</v>
      </c>
      <c r="I308" s="20">
        <f>IF(C308=1,60,IF(C308=4,90,IF(C308=5,90,IF(C308=6,30,IF(C308=7,70,IF(C308=8,140,IF(C308=9,130,140)))))))</f>
        <v>90</v>
      </c>
      <c r="J308" s="18">
        <v>20</v>
      </c>
      <c r="K308" s="21" t="e">
        <f>#N/A</f>
        <v>#VALUE!</v>
      </c>
      <c r="L308" s="1" t="e">
        <f>#N/A</f>
        <v>#VALUE!</v>
      </c>
      <c r="M308" s="15"/>
      <c r="N308" s="23">
        <f>J308/I308</f>
        <v>0.2222222222222222</v>
      </c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</row>
    <row r="309" spans="1:44" ht="12.75">
      <c r="A309" s="18">
        <v>110</v>
      </c>
      <c r="B309" s="18"/>
      <c r="C309" s="18">
        <v>1</v>
      </c>
      <c r="D309" s="18">
        <v>11</v>
      </c>
      <c r="E309" s="18"/>
      <c r="F309" s="18"/>
      <c r="G309" s="18"/>
      <c r="H309" s="19" t="s">
        <v>292</v>
      </c>
      <c r="I309" s="20">
        <f>IF(C309=1,60,IF(C309=4,90,IF(C309=5,90,IF(C309=6,30,IF(C309=7,70,IF(C309=8,140,IF(C309=9,130,140)))))))</f>
        <v>60</v>
      </c>
      <c r="J309" s="18">
        <v>11</v>
      </c>
      <c r="K309" s="21"/>
      <c r="M309" s="15"/>
      <c r="N309" s="23">
        <f>J309/I309</f>
        <v>0.18333333333333332</v>
      </c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</row>
    <row r="310" spans="1:44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1">
        <f>D310-E310+F310</f>
        <v>0</v>
      </c>
      <c r="L310" s="1">
        <f>IF(K310-G310=0,0,"chyba")</f>
        <v>0</v>
      </c>
      <c r="M310" s="15"/>
      <c r="N310" s="23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</row>
    <row r="311" spans="1:44" ht="12.75">
      <c r="A311" s="27" t="s">
        <v>293</v>
      </c>
      <c r="B311" s="28"/>
      <c r="C311" s="29"/>
      <c r="D311" s="27">
        <f>SUM(D9:D310)</f>
        <v>9161</v>
      </c>
      <c r="E311" s="27">
        <f>SUM(E272:E310)</f>
        <v>0</v>
      </c>
      <c r="F311" s="27">
        <f>SUM(F272:F310)</f>
        <v>0</v>
      </c>
      <c r="G311" s="27">
        <f>SUM(G272:G310)</f>
        <v>0</v>
      </c>
      <c r="H311" s="27"/>
      <c r="I311" s="27">
        <f>SUM(I9:I310)</f>
        <v>22680</v>
      </c>
      <c r="J311" s="27">
        <f>SUM(J9:J310)</f>
        <v>9161</v>
      </c>
      <c r="N311" s="30">
        <f>J311/I311</f>
        <v>0.4039241622574956</v>
      </c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2"/>
      <c r="AJ311" s="32"/>
      <c r="AK311" s="32"/>
      <c r="AL311" s="32"/>
      <c r="AM311" s="32"/>
      <c r="AN311" s="32"/>
      <c r="AO311" s="32"/>
      <c r="AP311" s="32"/>
      <c r="AQ311" s="32"/>
      <c r="AR311" s="33"/>
    </row>
  </sheetData>
  <sheetProtection selectLockedCells="1" selectUnlockedCells="1"/>
  <mergeCells count="1">
    <mergeCell ref="C4:D4"/>
  </mergeCells>
  <conditionalFormatting sqref="O9:AH311">
    <cfRule type="expression" priority="1" dxfId="0" stopIfTrue="1">
      <formula>($J9/$I9)&gt;=O$8</formula>
    </cfRule>
  </conditionalFormatting>
  <conditionalFormatting sqref="AI9:AR311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294</v>
      </c>
      <c r="H1" s="6"/>
      <c r="I1" s="6" t="s">
        <v>2</v>
      </c>
      <c r="J1" s="2" t="s">
        <v>295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296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297</v>
      </c>
      <c r="H4" s="6" t="s">
        <v>10</v>
      </c>
      <c r="I4" s="1" t="s">
        <v>298</v>
      </c>
      <c r="N4" s="3" t="s">
        <v>299</v>
      </c>
      <c r="Q4" s="1" t="s">
        <v>300</v>
      </c>
    </row>
    <row r="6" ht="12.75">
      <c r="A6" s="9" t="s">
        <v>301</v>
      </c>
    </row>
    <row r="8" spans="1:44" s="22" customFormat="1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2" customFormat="1" ht="12.75">
      <c r="A9" s="34">
        <v>1</v>
      </c>
      <c r="B9" s="34">
        <v>6</v>
      </c>
      <c r="C9" s="20">
        <v>8</v>
      </c>
      <c r="D9" s="20">
        <v>5</v>
      </c>
      <c r="E9" s="34">
        <v>0</v>
      </c>
      <c r="F9" s="34">
        <v>0</v>
      </c>
      <c r="G9" s="34">
        <v>5</v>
      </c>
      <c r="H9" s="35" t="s">
        <v>302</v>
      </c>
      <c r="I9" s="20">
        <f>IF(C9=1,60,IF(C9=4,90,IF(C9=5,90,IF(C9=6,30,IF(C9=7,70,IF(C9=8,140,IF(C9=9,130,140)))))))</f>
        <v>140</v>
      </c>
      <c r="J9" s="20">
        <f>MAX(D9,G9)</f>
        <v>5</v>
      </c>
      <c r="K9" s="21">
        <f>D9-E9+F9</f>
        <v>5</v>
      </c>
      <c r="L9" s="22">
        <f>IF(K9-G9=0,0,"chyba")</f>
        <v>0</v>
      </c>
      <c r="M9" s="15"/>
      <c r="N9" s="23">
        <f>J9/I9</f>
        <v>0.03571428571428571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s="22" customFormat="1" ht="12.75">
      <c r="A10" s="34">
        <v>1</v>
      </c>
      <c r="B10" s="34">
        <v>9</v>
      </c>
      <c r="C10" s="20">
        <v>8</v>
      </c>
      <c r="D10" s="20">
        <v>0</v>
      </c>
      <c r="E10" s="34">
        <v>0</v>
      </c>
      <c r="F10" s="34">
        <v>0</v>
      </c>
      <c r="G10" s="34">
        <v>0</v>
      </c>
      <c r="H10" s="35" t="s">
        <v>303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1">
        <f>D10-E10+F10</f>
        <v>0</v>
      </c>
      <c r="L10" s="22">
        <f>IF(K10-G10=0,0,"chyba")</f>
        <v>0</v>
      </c>
      <c r="M10" s="15"/>
      <c r="N10" s="23">
        <f>J10/I10</f>
        <v>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s="22" customFormat="1" ht="12.75">
      <c r="A11" s="34">
        <v>1</v>
      </c>
      <c r="B11" s="34">
        <v>11</v>
      </c>
      <c r="C11" s="20">
        <v>8</v>
      </c>
      <c r="D11" s="20">
        <v>20</v>
      </c>
      <c r="E11" s="34">
        <v>0</v>
      </c>
      <c r="F11" s="34">
        <v>2</v>
      </c>
      <c r="G11" s="34">
        <v>22</v>
      </c>
      <c r="H11" s="35" t="s">
        <v>304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1">
        <f>D11-E11+F11</f>
        <v>22</v>
      </c>
      <c r="L11" s="22">
        <f>IF(K11-G11=0,0,"chyba")</f>
        <v>0</v>
      </c>
      <c r="M11" s="15"/>
      <c r="N11" s="23">
        <f>J11/I11</f>
        <v>0.15714285714285714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s="22" customFormat="1" ht="12.75">
      <c r="A12" s="34">
        <v>1</v>
      </c>
      <c r="B12" s="34">
        <v>10</v>
      </c>
      <c r="C12" s="20">
        <v>8</v>
      </c>
      <c r="D12" s="20">
        <v>4</v>
      </c>
      <c r="E12" s="34">
        <v>0</v>
      </c>
      <c r="F12" s="34">
        <v>3</v>
      </c>
      <c r="G12" s="34">
        <v>7</v>
      </c>
      <c r="H12" s="35" t="s">
        <v>305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1">
        <f>D12-E12+F12</f>
        <v>7</v>
      </c>
      <c r="L12" s="22">
        <f>IF(K12-G12=0,0,"chyba")</f>
        <v>0</v>
      </c>
      <c r="M12" s="15"/>
      <c r="N12" s="23">
        <f>J12/I12</f>
        <v>0.05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s="22" customFormat="1" ht="12.75">
      <c r="A13" s="34">
        <v>1</v>
      </c>
      <c r="B13" s="34">
        <v>13</v>
      </c>
      <c r="C13" s="20">
        <v>8</v>
      </c>
      <c r="D13" s="34">
        <v>30</v>
      </c>
      <c r="E13" s="34">
        <v>7</v>
      </c>
      <c r="F13" s="34">
        <v>5</v>
      </c>
      <c r="G13" s="34">
        <v>28</v>
      </c>
      <c r="H13" s="35" t="s">
        <v>306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1">
        <f>D13-E13+F13</f>
        <v>28</v>
      </c>
      <c r="L13" s="22">
        <f>IF(K13-G13=0,0,"chyba")</f>
        <v>0</v>
      </c>
      <c r="M13" s="15"/>
      <c r="N13" s="23">
        <f>J13/I13</f>
        <v>0.21428571428571427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s="22" customFormat="1" ht="12.75">
      <c r="A14" s="34">
        <v>1</v>
      </c>
      <c r="B14" s="34">
        <v>14</v>
      </c>
      <c r="C14" s="20">
        <v>8</v>
      </c>
      <c r="D14" s="34">
        <v>3</v>
      </c>
      <c r="E14" s="34">
        <v>0</v>
      </c>
      <c r="F14" s="34">
        <v>6</v>
      </c>
      <c r="G14" s="34">
        <v>9</v>
      </c>
      <c r="H14" s="35" t="s">
        <v>307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1">
        <f>D14-E14+F14</f>
        <v>9</v>
      </c>
      <c r="L14" s="22">
        <f>IF(K14-G14=0,0,"chyba")</f>
        <v>0</v>
      </c>
      <c r="M14" s="15"/>
      <c r="N14" s="23">
        <f>J14/I14</f>
        <v>0.06428571428571428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s="22" customFormat="1" ht="12.75">
      <c r="A15" s="34">
        <v>1</v>
      </c>
      <c r="B15" s="34">
        <v>1</v>
      </c>
      <c r="C15" s="20">
        <v>8</v>
      </c>
      <c r="D15" s="34">
        <v>6</v>
      </c>
      <c r="E15" s="34">
        <v>0</v>
      </c>
      <c r="F15" s="34">
        <v>2</v>
      </c>
      <c r="G15" s="34">
        <v>8</v>
      </c>
      <c r="H15" s="35" t="s">
        <v>308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1">
        <f>D15-E15+F15</f>
        <v>8</v>
      </c>
      <c r="L15" s="22">
        <f>IF(K15-G15=0,0,"chyba")</f>
        <v>0</v>
      </c>
      <c r="M15" s="15"/>
      <c r="N15" s="23">
        <f>J15/I15</f>
        <v>0.05714285714285714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s="22" customFormat="1" ht="12.75">
      <c r="A16" s="34">
        <v>1</v>
      </c>
      <c r="B16" s="34">
        <v>2</v>
      </c>
      <c r="C16" s="20">
        <v>8</v>
      </c>
      <c r="D16" s="34">
        <v>12</v>
      </c>
      <c r="E16" s="34">
        <v>3</v>
      </c>
      <c r="F16" s="34">
        <v>0</v>
      </c>
      <c r="G16" s="34">
        <v>9</v>
      </c>
      <c r="H16" s="35" t="s">
        <v>309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1">
        <f>D16-E16+F16</f>
        <v>9</v>
      </c>
      <c r="L16" s="22">
        <f>IF(K16-G16=0,0,"chyba")</f>
        <v>0</v>
      </c>
      <c r="M16" s="26"/>
      <c r="N16" s="23">
        <f>J16/I16</f>
        <v>0.08571428571428572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5" ht="12.75">
      <c r="A17" s="34"/>
      <c r="B17" s="34"/>
      <c r="C17" s="20"/>
      <c r="D17" s="36"/>
      <c r="E17" s="34"/>
      <c r="F17" s="34"/>
      <c r="G17" s="34"/>
      <c r="H17" s="37"/>
      <c r="I17" s="38"/>
      <c r="J17" s="20"/>
      <c r="K17" s="21"/>
      <c r="M17" s="15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40"/>
    </row>
    <row r="18" spans="1:45" ht="12.75">
      <c r="A18" s="36" t="s">
        <v>293</v>
      </c>
      <c r="B18" s="41"/>
      <c r="C18" s="42"/>
      <c r="D18" s="36">
        <f>SUM(D9:D17)</f>
        <v>80</v>
      </c>
      <c r="E18" s="36">
        <f>SUM(E9:E17)</f>
        <v>10</v>
      </c>
      <c r="F18" s="36">
        <f>SUM(F9:F17)</f>
        <v>18</v>
      </c>
      <c r="G18" s="36">
        <f>SUM(G9:G17)</f>
        <v>88</v>
      </c>
      <c r="H18" s="36"/>
      <c r="I18" s="36">
        <f>SUM(I9:I17)</f>
        <v>1120</v>
      </c>
      <c r="J18" s="36">
        <f>SUM(J9:J17)</f>
        <v>93</v>
      </c>
      <c r="K18" s="21">
        <f>D18-E18+F18</f>
        <v>88</v>
      </c>
      <c r="L18" s="1">
        <f>IF(K18-G18=0,0,"chyba")</f>
        <v>0</v>
      </c>
      <c r="M18" s="15"/>
      <c r="N18" s="43">
        <f>J18/I18</f>
        <v>0.08303571428571428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7"/>
    </row>
    <row r="19" spans="3:45" ht="12.75">
      <c r="C19" s="48"/>
      <c r="D19" s="49"/>
      <c r="E19" s="49"/>
      <c r="F19" s="50"/>
      <c r="G19" s="49"/>
      <c r="H19" s="51"/>
      <c r="I19" s="49"/>
      <c r="N19" s="52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7"/>
    </row>
    <row r="20" spans="1:44" s="22" customFormat="1" ht="12.75">
      <c r="A20" s="34">
        <v>18</v>
      </c>
      <c r="B20" s="34">
        <v>2</v>
      </c>
      <c r="C20" s="20">
        <v>8</v>
      </c>
      <c r="D20" s="20">
        <v>3</v>
      </c>
      <c r="E20" s="34">
        <v>0</v>
      </c>
      <c r="F20" s="34">
        <v>0</v>
      </c>
      <c r="G20" s="34">
        <v>3</v>
      </c>
      <c r="H20" s="35" t="s">
        <v>310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1">
        <f>D20-E20+F20</f>
        <v>3</v>
      </c>
      <c r="L20" s="22">
        <f>IF(K20-G20=0,0,"chyba")</f>
        <v>0</v>
      </c>
      <c r="M20" s="15"/>
      <c r="N20" s="23">
        <f>J20/I20</f>
        <v>0.02142857142857143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22" customFormat="1" ht="12.75">
      <c r="A21" s="34">
        <v>18</v>
      </c>
      <c r="B21" s="34">
        <v>4</v>
      </c>
      <c r="C21" s="20">
        <v>8</v>
      </c>
      <c r="D21" s="20">
        <v>0</v>
      </c>
      <c r="E21" s="34">
        <v>0</v>
      </c>
      <c r="F21" s="34">
        <v>0</v>
      </c>
      <c r="G21" s="34">
        <v>0</v>
      </c>
      <c r="H21" s="35" t="s">
        <v>303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1">
        <f>D21-E21+F21</f>
        <v>0</v>
      </c>
      <c r="L21" s="22">
        <f>IF(K21-G21=0,0,"chyba")</f>
        <v>0</v>
      </c>
      <c r="M21" s="15"/>
      <c r="N21" s="23">
        <f>J21/I21</f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22" customFormat="1" ht="12.75">
      <c r="A22" s="34">
        <v>18</v>
      </c>
      <c r="B22" s="34">
        <v>5</v>
      </c>
      <c r="C22" s="20">
        <v>8</v>
      </c>
      <c r="D22" s="20">
        <v>10</v>
      </c>
      <c r="E22" s="34">
        <v>0</v>
      </c>
      <c r="F22" s="34">
        <v>2</v>
      </c>
      <c r="G22" s="34">
        <v>12</v>
      </c>
      <c r="H22" s="35" t="s">
        <v>311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1">
        <f>D22-E22+F22</f>
        <v>12</v>
      </c>
      <c r="L22" s="22">
        <f>IF(K22-G22=0,0,"chyba")</f>
        <v>0</v>
      </c>
      <c r="M22" s="15"/>
      <c r="N22" s="23">
        <f>J22/I22</f>
        <v>0.08571428571428572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22" customFormat="1" ht="12.75">
      <c r="A23" s="34">
        <v>18</v>
      </c>
      <c r="B23" s="34">
        <v>6</v>
      </c>
      <c r="C23" s="20">
        <v>9</v>
      </c>
      <c r="D23" s="20">
        <v>14</v>
      </c>
      <c r="E23" s="34">
        <v>1</v>
      </c>
      <c r="F23" s="34">
        <v>1</v>
      </c>
      <c r="G23" s="34">
        <v>14</v>
      </c>
      <c r="H23" s="35" t="s">
        <v>312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1">
        <f>D23-E23+F23</f>
        <v>14</v>
      </c>
      <c r="L23" s="22">
        <f>IF(K23-G23=0,0,"chyba")</f>
        <v>0</v>
      </c>
      <c r="M23" s="15"/>
      <c r="N23" s="23">
        <f>J23/I23</f>
        <v>0.1076923076923077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s="22" customFormat="1" ht="12.75">
      <c r="A24" s="34">
        <v>18</v>
      </c>
      <c r="B24" s="34">
        <v>8</v>
      </c>
      <c r="C24" s="20">
        <v>8</v>
      </c>
      <c r="D24" s="34">
        <v>4</v>
      </c>
      <c r="E24" s="34">
        <v>0</v>
      </c>
      <c r="F24" s="34">
        <v>3</v>
      </c>
      <c r="G24" s="34">
        <v>7</v>
      </c>
      <c r="H24" s="35" t="s">
        <v>313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1">
        <f>D24-E24+F24</f>
        <v>7</v>
      </c>
      <c r="L24" s="22">
        <f>IF(K24-G24=0,0,"chyba")</f>
        <v>0</v>
      </c>
      <c r="M24" s="15"/>
      <c r="N24" s="23">
        <f>J24/I24</f>
        <v>0.05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22" customFormat="1" ht="12.75">
      <c r="A25" s="34">
        <v>18</v>
      </c>
      <c r="B25" s="34">
        <v>10</v>
      </c>
      <c r="C25" s="20">
        <v>8</v>
      </c>
      <c r="D25" s="34">
        <v>16</v>
      </c>
      <c r="E25" s="34">
        <v>3</v>
      </c>
      <c r="F25" s="34">
        <v>1</v>
      </c>
      <c r="G25" s="34">
        <v>14</v>
      </c>
      <c r="H25" s="35" t="s">
        <v>314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1">
        <f>D25-E25+F25</f>
        <v>14</v>
      </c>
      <c r="L25" s="22">
        <f>IF(K25-G25=0,0,"chyba")</f>
        <v>0</v>
      </c>
      <c r="M25" s="15"/>
      <c r="N25" s="23">
        <f>J25/I25</f>
        <v>0.11428571428571428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22" customFormat="1" ht="12.75">
      <c r="A26" s="34">
        <v>18</v>
      </c>
      <c r="B26" s="34">
        <v>11</v>
      </c>
      <c r="C26" s="20">
        <v>8</v>
      </c>
      <c r="D26" s="34">
        <v>17</v>
      </c>
      <c r="E26" s="34">
        <v>2</v>
      </c>
      <c r="F26" s="34">
        <v>2</v>
      </c>
      <c r="G26" s="34">
        <v>17</v>
      </c>
      <c r="H26" s="35" t="s">
        <v>315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1">
        <f>D26-E26+F26</f>
        <v>17</v>
      </c>
      <c r="L26" s="22">
        <f>IF(K26-G26=0,0,"chyba")</f>
        <v>0</v>
      </c>
      <c r="M26" s="15"/>
      <c r="N26" s="23">
        <f>J26/I26</f>
        <v>0.12142857142857143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5" ht="12.75">
      <c r="A27" s="34"/>
      <c r="B27" s="34"/>
      <c r="C27" s="20"/>
      <c r="D27" s="36"/>
      <c r="E27" s="34"/>
      <c r="F27" s="34"/>
      <c r="G27" s="34"/>
      <c r="H27" s="37"/>
      <c r="I27" s="38"/>
      <c r="J27" s="20"/>
      <c r="K27" s="21"/>
      <c r="M27" s="15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0"/>
    </row>
    <row r="28" spans="1:45" ht="12.75">
      <c r="A28" s="36" t="s">
        <v>293</v>
      </c>
      <c r="B28" s="41"/>
      <c r="C28" s="42"/>
      <c r="D28" s="36">
        <f>SUM(D20:D27)</f>
        <v>64</v>
      </c>
      <c r="E28" s="36">
        <f>SUM(E20:E27)</f>
        <v>6</v>
      </c>
      <c r="F28" s="36">
        <f>SUM(F20:F27)</f>
        <v>9</v>
      </c>
      <c r="G28" s="36">
        <f>SUM(G20:G27)</f>
        <v>67</v>
      </c>
      <c r="H28" s="36"/>
      <c r="I28" s="36">
        <f>SUM(I20:I27)</f>
        <v>970</v>
      </c>
      <c r="J28" s="36">
        <f>SUM(J20:J27)</f>
        <v>69</v>
      </c>
      <c r="K28" s="21">
        <f>D28-E28+F28</f>
        <v>67</v>
      </c>
      <c r="L28" s="1">
        <f>IF(K28-G28=0,0,"chyba")</f>
        <v>0</v>
      </c>
      <c r="M28" s="15"/>
      <c r="N28" s="43">
        <f>J28/I28</f>
        <v>0.0711340206185567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5"/>
      <c r="AJ28" s="45"/>
      <c r="AK28" s="45"/>
      <c r="AL28" s="45"/>
      <c r="AM28" s="45"/>
      <c r="AN28" s="45"/>
      <c r="AO28" s="45"/>
      <c r="AP28" s="45"/>
      <c r="AQ28" s="45"/>
      <c r="AR28" s="46"/>
      <c r="AS28" s="47"/>
    </row>
    <row r="29" spans="3:45" ht="12.75">
      <c r="C29" s="48"/>
      <c r="D29" s="49"/>
      <c r="E29" s="49"/>
      <c r="F29" s="50"/>
      <c r="G29" s="49"/>
      <c r="H29" s="51"/>
      <c r="I29" s="49"/>
      <c r="N29" s="52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7"/>
    </row>
    <row r="30" spans="1:44" s="22" customFormat="1" ht="12.75">
      <c r="A30" s="34">
        <v>25</v>
      </c>
      <c r="B30" s="34">
        <v>2</v>
      </c>
      <c r="C30" s="20">
        <v>8</v>
      </c>
      <c r="D30" s="20">
        <v>6</v>
      </c>
      <c r="E30" s="34">
        <v>1</v>
      </c>
      <c r="F30" s="34">
        <v>0</v>
      </c>
      <c r="G30" s="34">
        <v>5</v>
      </c>
      <c r="H30" s="35" t="s">
        <v>316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1">
        <f>D30-E30+F30</f>
        <v>5</v>
      </c>
      <c r="L30" s="22">
        <f>IF(K30-G30=0,0,"chyba")</f>
        <v>0</v>
      </c>
      <c r="M30" s="15"/>
      <c r="N30" s="23">
        <f>J30/I30</f>
        <v>0.04285714285714286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s="22" customFormat="1" ht="12.75">
      <c r="A31" s="34">
        <v>25</v>
      </c>
      <c r="B31" s="34">
        <v>7</v>
      </c>
      <c r="C31" s="20">
        <v>8</v>
      </c>
      <c r="D31" s="20">
        <v>1</v>
      </c>
      <c r="E31" s="34">
        <v>0</v>
      </c>
      <c r="F31" s="34">
        <v>0</v>
      </c>
      <c r="G31" s="34">
        <v>1</v>
      </c>
      <c r="H31" s="35" t="s">
        <v>317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1">
        <f>D31-E31+F31</f>
        <v>1</v>
      </c>
      <c r="L31" s="22">
        <f>IF(K31-G31=0,0,"chyba")</f>
        <v>0</v>
      </c>
      <c r="M31" s="15"/>
      <c r="N31" s="23">
        <f>J31/I31</f>
        <v>0.007142857142857143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22" customFormat="1" ht="12.75">
      <c r="A32" s="34">
        <v>25</v>
      </c>
      <c r="B32" s="34">
        <v>8</v>
      </c>
      <c r="C32" s="20">
        <v>8</v>
      </c>
      <c r="D32" s="20">
        <v>15</v>
      </c>
      <c r="E32" s="34">
        <v>5</v>
      </c>
      <c r="F32" s="34">
        <v>0</v>
      </c>
      <c r="G32" s="34">
        <v>10</v>
      </c>
      <c r="H32" s="35" t="s">
        <v>318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1">
        <f>D32-E32+F32</f>
        <v>10</v>
      </c>
      <c r="L32" s="22">
        <f>IF(K32-G32=0,0,"chyba")</f>
        <v>0</v>
      </c>
      <c r="M32" s="15"/>
      <c r="N32" s="23">
        <f>J32/I32</f>
        <v>0.10714285714285714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22" customFormat="1" ht="12.75">
      <c r="A33" s="34">
        <v>25</v>
      </c>
      <c r="B33" s="34">
        <v>12</v>
      </c>
      <c r="C33" s="20">
        <v>8</v>
      </c>
      <c r="D33" s="20">
        <v>1</v>
      </c>
      <c r="E33" s="34">
        <v>1</v>
      </c>
      <c r="F33" s="34">
        <v>1</v>
      </c>
      <c r="G33" s="34">
        <v>1</v>
      </c>
      <c r="H33" s="35" t="s">
        <v>319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1">
        <f>D33-E33+F33</f>
        <v>1</v>
      </c>
      <c r="L33" s="22">
        <f>IF(K33-G33=0,0,"chyba")</f>
        <v>0</v>
      </c>
      <c r="M33" s="15"/>
      <c r="N33" s="23">
        <f>J33/I33</f>
        <v>0.007142857142857143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22" customFormat="1" ht="12.75">
      <c r="A34" s="34">
        <v>25</v>
      </c>
      <c r="B34" s="34">
        <v>14</v>
      </c>
      <c r="C34" s="20">
        <v>8</v>
      </c>
      <c r="D34" s="20">
        <v>13</v>
      </c>
      <c r="E34" s="34">
        <v>3</v>
      </c>
      <c r="F34" s="34">
        <v>0</v>
      </c>
      <c r="G34" s="34">
        <v>10</v>
      </c>
      <c r="H34" s="35" t="s">
        <v>320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1">
        <f>D34-E34+F34</f>
        <v>10</v>
      </c>
      <c r="L34" s="22">
        <f>IF(K34-G34=0,0,"chyba")</f>
        <v>0</v>
      </c>
      <c r="M34" s="15"/>
      <c r="N34" s="23">
        <f>J34/I34</f>
        <v>0.09285714285714286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22" customFormat="1" ht="12.75">
      <c r="A35" s="34">
        <v>25</v>
      </c>
      <c r="B35" s="34">
        <v>15</v>
      </c>
      <c r="C35" s="20">
        <v>8</v>
      </c>
      <c r="D35" s="34">
        <v>24</v>
      </c>
      <c r="E35" s="34">
        <v>11</v>
      </c>
      <c r="F35" s="34">
        <v>0</v>
      </c>
      <c r="G35" s="34">
        <v>13</v>
      </c>
      <c r="H35" s="35" t="s">
        <v>321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1">
        <f>D35-E35+F35</f>
        <v>13</v>
      </c>
      <c r="L35" s="22">
        <f>IF(K35-G35=0,0,"chyba")</f>
        <v>0</v>
      </c>
      <c r="M35" s="15"/>
      <c r="N35" s="23">
        <f>J35/I35</f>
        <v>0.17142857142857143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22" customFormat="1" ht="12.75">
      <c r="A36" s="34">
        <v>25</v>
      </c>
      <c r="B36" s="34">
        <v>16</v>
      </c>
      <c r="C36" s="20">
        <v>9</v>
      </c>
      <c r="D36" s="34">
        <v>2</v>
      </c>
      <c r="E36" s="34">
        <v>0</v>
      </c>
      <c r="F36" s="34">
        <v>0</v>
      </c>
      <c r="G36" s="34">
        <v>2</v>
      </c>
      <c r="H36" s="35" t="s">
        <v>322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1">
        <f>D36-E36+F36</f>
        <v>2</v>
      </c>
      <c r="L36" s="22">
        <f>IF(K36-G36=0,0,"chyba")</f>
        <v>0</v>
      </c>
      <c r="M36" s="15"/>
      <c r="N36" s="23">
        <f>J36/I36</f>
        <v>0.015384615384615385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s="22" customFormat="1" ht="12.75">
      <c r="A37" s="34">
        <v>25</v>
      </c>
      <c r="B37" s="34">
        <v>1</v>
      </c>
      <c r="C37" s="20">
        <v>8</v>
      </c>
      <c r="D37" s="34">
        <v>0</v>
      </c>
      <c r="E37" s="34">
        <v>0</v>
      </c>
      <c r="F37" s="34">
        <v>1</v>
      </c>
      <c r="G37" s="34">
        <v>1</v>
      </c>
      <c r="H37" s="35" t="s">
        <v>323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1">
        <f>D37-E37+F37</f>
        <v>1</v>
      </c>
      <c r="L37" s="22">
        <f>IF(K37-G37=0,0,"chyba")</f>
        <v>0</v>
      </c>
      <c r="M37" s="15"/>
      <c r="N37" s="23">
        <f>J37/I37</f>
        <v>0.007142857142857143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5" ht="12.75">
      <c r="A38" s="34"/>
      <c r="B38" s="34"/>
      <c r="C38" s="20"/>
      <c r="D38" s="36"/>
      <c r="E38" s="34"/>
      <c r="F38" s="34"/>
      <c r="G38" s="34"/>
      <c r="H38" s="37"/>
      <c r="I38" s="38"/>
      <c r="J38" s="20"/>
      <c r="K38" s="21"/>
      <c r="M38" s="15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40"/>
    </row>
    <row r="39" spans="1:45" ht="12.75">
      <c r="A39" s="36" t="s">
        <v>293</v>
      </c>
      <c r="B39" s="41"/>
      <c r="C39" s="42"/>
      <c r="D39" s="36">
        <f>SUM(D30:D38)</f>
        <v>62</v>
      </c>
      <c r="E39" s="36">
        <f>SUM(E30:E38)</f>
        <v>21</v>
      </c>
      <c r="F39" s="36">
        <f>SUM(F30:F38)</f>
        <v>2</v>
      </c>
      <c r="G39" s="36">
        <f>SUM(G30:G38)</f>
        <v>43</v>
      </c>
      <c r="H39" s="36"/>
      <c r="I39" s="36">
        <f>SUM(I30:I38)</f>
        <v>1110</v>
      </c>
      <c r="J39" s="36">
        <f>SUM(J30:J38)</f>
        <v>63</v>
      </c>
      <c r="K39" s="21">
        <f>D39-E39+F39</f>
        <v>43</v>
      </c>
      <c r="L39" s="1">
        <f>IF(K39-G39=0,0,"chyba")</f>
        <v>0</v>
      </c>
      <c r="M39" s="15"/>
      <c r="N39" s="43">
        <f>J39/I39</f>
        <v>0.05675675675675676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47"/>
    </row>
    <row r="40" spans="3:45" ht="12.75">
      <c r="C40" s="48"/>
      <c r="D40" s="49"/>
      <c r="E40" s="49"/>
      <c r="F40" s="50"/>
      <c r="G40" s="49"/>
      <c r="H40" s="51"/>
      <c r="I40" s="49"/>
      <c r="N40" s="52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7"/>
    </row>
    <row r="41" spans="1:44" s="22" customFormat="1" ht="12.75">
      <c r="A41" s="34">
        <v>56</v>
      </c>
      <c r="B41" s="34">
        <v>53</v>
      </c>
      <c r="C41" s="20">
        <v>7</v>
      </c>
      <c r="D41" s="20">
        <v>17</v>
      </c>
      <c r="E41" s="34">
        <v>2</v>
      </c>
      <c r="F41" s="34">
        <v>0</v>
      </c>
      <c r="G41" s="34">
        <v>15</v>
      </c>
      <c r="H41" s="35" t="s">
        <v>324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1">
        <f>D41-E41+F41</f>
        <v>15</v>
      </c>
      <c r="L41" s="22">
        <f>IF(K41-G41=0,0,"chyba")</f>
        <v>0</v>
      </c>
      <c r="M41" s="26"/>
      <c r="N41" s="23">
        <f>J41/I41</f>
        <v>0.24285714285714285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5" ht="12.75">
      <c r="A42" s="34"/>
      <c r="B42" s="34"/>
      <c r="C42" s="20"/>
      <c r="D42" s="36"/>
      <c r="E42" s="34"/>
      <c r="F42" s="34"/>
      <c r="G42" s="34"/>
      <c r="H42" s="37"/>
      <c r="I42" s="38"/>
      <c r="J42" s="20"/>
      <c r="K42" s="21"/>
      <c r="M42" s="15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40"/>
    </row>
    <row r="43" spans="1:45" ht="12.75">
      <c r="A43" s="36" t="s">
        <v>293</v>
      </c>
      <c r="B43" s="41"/>
      <c r="C43" s="42"/>
      <c r="D43" s="36">
        <f>SUM(D41:D42)</f>
        <v>17</v>
      </c>
      <c r="E43" s="36">
        <f>SUM(E41:E42)</f>
        <v>2</v>
      </c>
      <c r="F43" s="36">
        <f>SUM(F41:F42)</f>
        <v>0</v>
      </c>
      <c r="G43" s="36">
        <f>SUM(G41:G42)</f>
        <v>15</v>
      </c>
      <c r="H43" s="36"/>
      <c r="I43" s="36">
        <f>SUM(I41:I42)</f>
        <v>70</v>
      </c>
      <c r="J43" s="36">
        <f>SUM(J41:J42)</f>
        <v>17</v>
      </c>
      <c r="K43" s="21">
        <f>D43-E43+F43</f>
        <v>15</v>
      </c>
      <c r="L43" s="1">
        <f>IF(K43-G43=0,0,"chyba")</f>
        <v>0</v>
      </c>
      <c r="M43" s="15"/>
      <c r="N43" s="43">
        <f>J43/I43</f>
        <v>0.24285714285714285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5"/>
      <c r="AJ43" s="45"/>
      <c r="AK43" s="45"/>
      <c r="AL43" s="45"/>
      <c r="AM43" s="45"/>
      <c r="AN43" s="45"/>
      <c r="AO43" s="45"/>
      <c r="AP43" s="45"/>
      <c r="AQ43" s="45"/>
      <c r="AR43" s="46"/>
      <c r="AS43" s="47"/>
    </row>
    <row r="44" spans="3:45" ht="12.75">
      <c r="C44" s="48"/>
      <c r="D44" s="49"/>
      <c r="E44" s="49"/>
      <c r="F44" s="50"/>
      <c r="G44" s="49"/>
      <c r="H44" s="51"/>
      <c r="I44" s="49"/>
      <c r="N44" s="52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7"/>
    </row>
    <row r="45" spans="1:44" s="22" customFormat="1" ht="12.75">
      <c r="A45" s="34">
        <v>57</v>
      </c>
      <c r="B45" s="34">
        <v>62</v>
      </c>
      <c r="C45" s="20">
        <v>7</v>
      </c>
      <c r="D45" s="20">
        <v>7</v>
      </c>
      <c r="E45" s="34">
        <v>1</v>
      </c>
      <c r="F45" s="34">
        <v>0</v>
      </c>
      <c r="G45" s="34">
        <v>6</v>
      </c>
      <c r="H45" s="35" t="s">
        <v>302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1">
        <f>D45-E45+F45</f>
        <v>6</v>
      </c>
      <c r="L45" s="22">
        <f>IF(K45-G45=0,0,"chyba")</f>
        <v>0</v>
      </c>
      <c r="M45" s="15"/>
      <c r="N45" s="23">
        <f>J45/I45</f>
        <v>0.1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5" ht="12.75">
      <c r="A46" s="34"/>
      <c r="B46" s="34"/>
      <c r="C46" s="20"/>
      <c r="D46" s="36"/>
      <c r="E46" s="34"/>
      <c r="F46" s="34"/>
      <c r="G46" s="34"/>
      <c r="H46" s="37"/>
      <c r="I46" s="38"/>
      <c r="J46" s="20"/>
      <c r="K46" s="21"/>
      <c r="M46" s="15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40"/>
    </row>
    <row r="47" spans="1:45" ht="12.75">
      <c r="A47" s="36" t="s">
        <v>293</v>
      </c>
      <c r="B47" s="41"/>
      <c r="C47" s="42"/>
      <c r="D47" s="36">
        <f>SUM(D45:D46)</f>
        <v>7</v>
      </c>
      <c r="E47" s="36">
        <f>SUM(E45:E46)</f>
        <v>1</v>
      </c>
      <c r="F47" s="36">
        <f>SUM(F45:F46)</f>
        <v>0</v>
      </c>
      <c r="G47" s="36">
        <f>SUM(G45:G46)</f>
        <v>6</v>
      </c>
      <c r="H47" s="36"/>
      <c r="I47" s="36">
        <f>SUM(I45:I46)</f>
        <v>70</v>
      </c>
      <c r="J47" s="36">
        <f>SUM(J45:J46)</f>
        <v>7</v>
      </c>
      <c r="K47" s="21">
        <f>D47-E47+F47</f>
        <v>6</v>
      </c>
      <c r="L47" s="1">
        <f>IF(K47-G47=0,0,"chyba")</f>
        <v>0</v>
      </c>
      <c r="M47" s="15"/>
      <c r="N47" s="43">
        <f>J47/I47</f>
        <v>0.1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5"/>
      <c r="AJ47" s="45"/>
      <c r="AK47" s="45"/>
      <c r="AL47" s="45"/>
      <c r="AM47" s="45"/>
      <c r="AN47" s="45"/>
      <c r="AO47" s="45"/>
      <c r="AP47" s="45"/>
      <c r="AQ47" s="45"/>
      <c r="AR47" s="46"/>
      <c r="AS47" s="47"/>
    </row>
    <row r="48" spans="3:45" ht="12.75">
      <c r="C48" s="48"/>
      <c r="D48" s="49"/>
      <c r="E48" s="49"/>
      <c r="F48" s="50"/>
      <c r="G48" s="49"/>
      <c r="H48" s="51"/>
      <c r="I48" s="49"/>
      <c r="N48" s="52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7"/>
    </row>
    <row r="49" spans="1:44" s="22" customFormat="1" ht="12.75">
      <c r="A49" s="34">
        <v>143</v>
      </c>
      <c r="B49" s="34">
        <v>4</v>
      </c>
      <c r="C49" s="20">
        <v>4</v>
      </c>
      <c r="D49" s="20">
        <v>15</v>
      </c>
      <c r="E49" s="34">
        <v>1</v>
      </c>
      <c r="F49" s="34">
        <v>2</v>
      </c>
      <c r="G49" s="34">
        <v>16</v>
      </c>
      <c r="H49" s="35" t="s">
        <v>325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1">
        <f>D49-E49+F49</f>
        <v>16</v>
      </c>
      <c r="L49" s="22">
        <f>IF(K49-G49=0,0,"chyba")</f>
        <v>0</v>
      </c>
      <c r="M49" s="15"/>
      <c r="N49" s="23">
        <f>J49/I49</f>
        <v>0.17777777777777778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s="22" customFormat="1" ht="12.75">
      <c r="A50" s="34">
        <v>143</v>
      </c>
      <c r="B50" s="34">
        <v>5</v>
      </c>
      <c r="C50" s="20">
        <v>4</v>
      </c>
      <c r="D50" s="34">
        <v>16</v>
      </c>
      <c r="E50" s="34">
        <v>4</v>
      </c>
      <c r="F50" s="34">
        <v>0</v>
      </c>
      <c r="G50" s="34">
        <v>12</v>
      </c>
      <c r="H50" s="35" t="s">
        <v>326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1">
        <f>D50-E50+F50</f>
        <v>12</v>
      </c>
      <c r="L50" s="22">
        <f>IF(K50-G50=0,0,"chyba")</f>
        <v>0</v>
      </c>
      <c r="M50" s="15"/>
      <c r="N50" s="23">
        <f>J50/I50</f>
        <v>0.17777777777777778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s="22" customFormat="1" ht="12.75">
      <c r="A51" s="34">
        <v>143</v>
      </c>
      <c r="B51" s="34">
        <v>2</v>
      </c>
      <c r="C51" s="20">
        <v>4</v>
      </c>
      <c r="D51" s="34">
        <v>12</v>
      </c>
      <c r="E51" s="34">
        <v>0</v>
      </c>
      <c r="F51" s="34">
        <v>0</v>
      </c>
      <c r="G51" s="34">
        <v>12</v>
      </c>
      <c r="H51" s="35" t="s">
        <v>327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1">
        <f>D51-E51+F51</f>
        <v>12</v>
      </c>
      <c r="L51" s="22">
        <f>IF(K51-G51=0,0,"chyba")</f>
        <v>0</v>
      </c>
      <c r="M51" s="15"/>
      <c r="N51" s="23">
        <f>J51/I51</f>
        <v>0.13333333333333333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5" ht="12.75">
      <c r="A52" s="34"/>
      <c r="B52" s="34"/>
      <c r="C52" s="20"/>
      <c r="D52" s="36"/>
      <c r="E52" s="34"/>
      <c r="F52" s="34"/>
      <c r="G52" s="34"/>
      <c r="H52" s="37"/>
      <c r="I52" s="38"/>
      <c r="J52" s="20"/>
      <c r="K52" s="21"/>
      <c r="M52" s="15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40"/>
    </row>
    <row r="53" spans="1:45" ht="12.75">
      <c r="A53" s="36" t="s">
        <v>293</v>
      </c>
      <c r="B53" s="41"/>
      <c r="C53" s="42"/>
      <c r="D53" s="36">
        <f>SUM(D49:D52)</f>
        <v>43</v>
      </c>
      <c r="E53" s="36">
        <f>SUM(E49:E52)</f>
        <v>5</v>
      </c>
      <c r="F53" s="36">
        <f>SUM(F49:F52)</f>
        <v>2</v>
      </c>
      <c r="G53" s="36">
        <f>SUM(G49:G52)</f>
        <v>40</v>
      </c>
      <c r="H53" s="36"/>
      <c r="I53" s="36">
        <f>SUM(I49:I52)</f>
        <v>270</v>
      </c>
      <c r="J53" s="36">
        <f>SUM(J49:J52)</f>
        <v>44</v>
      </c>
      <c r="K53" s="21">
        <f>D53-E53+F53</f>
        <v>40</v>
      </c>
      <c r="L53" s="1">
        <f>IF(K53-G53=0,0,"chyba")</f>
        <v>0</v>
      </c>
      <c r="M53" s="15"/>
      <c r="N53" s="43">
        <f>J53/I53</f>
        <v>0.16296296296296298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5"/>
      <c r="AJ53" s="45"/>
      <c r="AK53" s="45"/>
      <c r="AL53" s="45"/>
      <c r="AM53" s="45"/>
      <c r="AN53" s="45"/>
      <c r="AO53" s="45"/>
      <c r="AP53" s="45"/>
      <c r="AQ53" s="45"/>
      <c r="AR53" s="46"/>
      <c r="AS53" s="47"/>
    </row>
    <row r="54" spans="3:45" ht="12.75">
      <c r="C54" s="48"/>
      <c r="D54" s="49"/>
      <c r="E54" s="49"/>
      <c r="F54" s="50"/>
      <c r="G54" s="49"/>
      <c r="H54" s="51"/>
      <c r="I54" s="49"/>
      <c r="N54" s="52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7"/>
    </row>
    <row r="55" spans="1:44" s="22" customFormat="1" ht="12.75">
      <c r="A55" s="34">
        <v>174</v>
      </c>
      <c r="B55" s="34">
        <v>2</v>
      </c>
      <c r="C55" s="20">
        <v>5</v>
      </c>
      <c r="D55" s="20">
        <v>3</v>
      </c>
      <c r="E55" s="34">
        <v>0</v>
      </c>
      <c r="F55" s="34">
        <v>2</v>
      </c>
      <c r="G55" s="34">
        <v>5</v>
      </c>
      <c r="H55" s="35" t="s">
        <v>328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1">
        <f>D55-E55+F55</f>
        <v>5</v>
      </c>
      <c r="L55" s="22">
        <f>IF(K55-G55=0,0,"chyba")</f>
        <v>0</v>
      </c>
      <c r="M55" s="15"/>
      <c r="N55" s="23">
        <f>J55/I55</f>
        <v>0.05555555555555555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s="22" customFormat="1" ht="12.75">
      <c r="A56" s="34">
        <v>174</v>
      </c>
      <c r="B56" s="34">
        <v>4</v>
      </c>
      <c r="C56" s="20">
        <v>4</v>
      </c>
      <c r="D56" s="20">
        <v>9</v>
      </c>
      <c r="E56" s="34">
        <v>0</v>
      </c>
      <c r="F56" s="34">
        <v>2</v>
      </c>
      <c r="G56" s="34">
        <v>11</v>
      </c>
      <c r="H56" s="35" t="s">
        <v>329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1">
        <f>D56-E56+F56</f>
        <v>11</v>
      </c>
      <c r="L56" s="22">
        <f>IF(K56-G56=0,0,"chyba")</f>
        <v>0</v>
      </c>
      <c r="M56" s="15"/>
      <c r="N56" s="23">
        <f>J56/I56</f>
        <v>0.12222222222222222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s="22" customFormat="1" ht="12.75">
      <c r="A57" s="34">
        <v>174</v>
      </c>
      <c r="B57" s="34">
        <v>6</v>
      </c>
      <c r="C57" s="20">
        <v>5</v>
      </c>
      <c r="D57" s="20">
        <v>21</v>
      </c>
      <c r="E57" s="34">
        <v>1</v>
      </c>
      <c r="F57" s="34">
        <v>0</v>
      </c>
      <c r="G57" s="34">
        <v>20</v>
      </c>
      <c r="H57" s="35" t="s">
        <v>330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1">
        <f>D57-E57+F57</f>
        <v>20</v>
      </c>
      <c r="L57" s="22">
        <f>IF(K57-G57=0,0,"chyba")</f>
        <v>0</v>
      </c>
      <c r="M57" s="15"/>
      <c r="N57" s="23">
        <f>J57/I57</f>
        <v>0.23333333333333334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s="22" customFormat="1" ht="12.75">
      <c r="A58" s="34">
        <v>174</v>
      </c>
      <c r="B58" s="34">
        <v>5</v>
      </c>
      <c r="C58" s="20">
        <v>5</v>
      </c>
      <c r="D58" s="34">
        <v>6</v>
      </c>
      <c r="E58" s="34">
        <v>0</v>
      </c>
      <c r="F58" s="34">
        <v>3</v>
      </c>
      <c r="G58" s="34">
        <v>9</v>
      </c>
      <c r="H58" s="35" t="s">
        <v>331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1">
        <f>D58-E58+F58</f>
        <v>9</v>
      </c>
      <c r="L58" s="22">
        <f>IF(K58-G58=0,0,"chyba")</f>
        <v>0</v>
      </c>
      <c r="M58" s="15"/>
      <c r="N58" s="23">
        <f>J58/I58</f>
        <v>0.1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s="22" customFormat="1" ht="12.75">
      <c r="A59" s="34">
        <v>174</v>
      </c>
      <c r="B59" s="34">
        <v>7</v>
      </c>
      <c r="C59" s="20">
        <v>5</v>
      </c>
      <c r="D59" s="34">
        <v>17</v>
      </c>
      <c r="E59" s="34">
        <v>4</v>
      </c>
      <c r="F59" s="34">
        <v>0</v>
      </c>
      <c r="G59" s="34">
        <v>13</v>
      </c>
      <c r="H59" s="35" t="s">
        <v>332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1">
        <f>D59-E59+F59</f>
        <v>13</v>
      </c>
      <c r="L59" s="22">
        <f>IF(K59-G59=0,0,"chyba")</f>
        <v>0</v>
      </c>
      <c r="M59" s="15"/>
      <c r="N59" s="23">
        <f>J59/I59</f>
        <v>0.18888888888888888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s="22" customFormat="1" ht="12.75">
      <c r="A60" s="34">
        <v>174</v>
      </c>
      <c r="B60" s="34">
        <v>8</v>
      </c>
      <c r="C60" s="20">
        <v>4</v>
      </c>
      <c r="D60" s="34">
        <v>13</v>
      </c>
      <c r="E60" s="34">
        <v>2</v>
      </c>
      <c r="F60" s="34">
        <v>3</v>
      </c>
      <c r="G60" s="34">
        <v>14</v>
      </c>
      <c r="H60" s="35" t="s">
        <v>333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1">
        <f>D60-E60+F60</f>
        <v>14</v>
      </c>
      <c r="L60" s="22">
        <f>IF(K60-G60=0,0,"chyba")</f>
        <v>0</v>
      </c>
      <c r="M60" s="15"/>
      <c r="N60" s="23">
        <f>J60/I60</f>
        <v>0.15555555555555556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5" ht="12.75">
      <c r="A61" s="34"/>
      <c r="B61" s="34"/>
      <c r="C61" s="20"/>
      <c r="D61" s="36"/>
      <c r="E61" s="34"/>
      <c r="F61" s="34"/>
      <c r="G61" s="34"/>
      <c r="H61" s="37"/>
      <c r="I61" s="38"/>
      <c r="J61" s="20"/>
      <c r="K61" s="21"/>
      <c r="M61" s="15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40"/>
    </row>
    <row r="62" spans="1:45" ht="12.75">
      <c r="A62" s="36" t="s">
        <v>293</v>
      </c>
      <c r="B62" s="41"/>
      <c r="C62" s="42"/>
      <c r="D62" s="36">
        <f>SUM(D55:D61)</f>
        <v>69</v>
      </c>
      <c r="E62" s="36">
        <f>SUM(E55:E61)</f>
        <v>7</v>
      </c>
      <c r="F62" s="36">
        <f>SUM(F55:F61)</f>
        <v>10</v>
      </c>
      <c r="G62" s="36">
        <f>SUM(G55:G61)</f>
        <v>72</v>
      </c>
      <c r="H62" s="36"/>
      <c r="I62" s="36">
        <f>SUM(I55:I61)</f>
        <v>540</v>
      </c>
      <c r="J62" s="36">
        <f>SUM(J55:J61)</f>
        <v>77</v>
      </c>
      <c r="K62" s="21">
        <f>D62-E62+F62</f>
        <v>72</v>
      </c>
      <c r="L62" s="1">
        <f>IF(K62-G62=0,0,"chyba")</f>
        <v>0</v>
      </c>
      <c r="M62" s="15"/>
      <c r="N62" s="43">
        <f>J62/I62</f>
        <v>0.1425925925925926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5"/>
      <c r="AJ62" s="45"/>
      <c r="AK62" s="45"/>
      <c r="AL62" s="45"/>
      <c r="AM62" s="45"/>
      <c r="AN62" s="45"/>
      <c r="AO62" s="45"/>
      <c r="AP62" s="45"/>
      <c r="AQ62" s="45"/>
      <c r="AR62" s="46"/>
      <c r="AS62" s="47"/>
    </row>
    <row r="63" spans="3:45" ht="12.75">
      <c r="C63" s="48"/>
      <c r="D63" s="49"/>
      <c r="E63" s="49"/>
      <c r="F63" s="50"/>
      <c r="G63" s="49"/>
      <c r="H63" s="51"/>
      <c r="I63" s="49"/>
      <c r="N63" s="52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7"/>
    </row>
    <row r="64" spans="1:44" s="22" customFormat="1" ht="12.75">
      <c r="A64" s="34">
        <v>180</v>
      </c>
      <c r="B64" s="34">
        <v>4</v>
      </c>
      <c r="C64" s="20">
        <v>5</v>
      </c>
      <c r="D64" s="34">
        <v>20</v>
      </c>
      <c r="E64" s="34">
        <v>2</v>
      </c>
      <c r="F64" s="34">
        <v>2</v>
      </c>
      <c r="G64" s="34">
        <v>20</v>
      </c>
      <c r="H64" s="35" t="s">
        <v>334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1">
        <f>D64-E64+F64</f>
        <v>20</v>
      </c>
      <c r="L64" s="22">
        <f>IF(K64-G64=0,0,"chyba")</f>
        <v>0</v>
      </c>
      <c r="M64" s="15"/>
      <c r="N64" s="23">
        <f>J64/I64</f>
        <v>0.2222222222222222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s="22" customFormat="1" ht="12.75">
      <c r="A65" s="34">
        <v>180</v>
      </c>
      <c r="B65" s="34">
        <v>6</v>
      </c>
      <c r="C65" s="20">
        <v>4</v>
      </c>
      <c r="D65" s="34">
        <v>9</v>
      </c>
      <c r="E65" s="34">
        <v>3</v>
      </c>
      <c r="F65" s="34">
        <v>3</v>
      </c>
      <c r="G65" s="34">
        <v>9</v>
      </c>
      <c r="H65" s="35" t="s">
        <v>327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1">
        <f>D65-E65+F65</f>
        <v>9</v>
      </c>
      <c r="L65" s="22">
        <f>IF(K65-G65=0,0,"chyba")</f>
        <v>0</v>
      </c>
      <c r="M65" s="15"/>
      <c r="N65" s="23">
        <f>J65/I65</f>
        <v>0.1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5" ht="12.75">
      <c r="A66" s="34"/>
      <c r="B66" s="34"/>
      <c r="C66" s="20"/>
      <c r="D66" s="36"/>
      <c r="E66" s="34"/>
      <c r="F66" s="34"/>
      <c r="G66" s="34"/>
      <c r="H66" s="37"/>
      <c r="I66" s="38"/>
      <c r="J66" s="20"/>
      <c r="K66" s="21"/>
      <c r="M66" s="15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40"/>
    </row>
    <row r="67" spans="1:45" ht="12.75">
      <c r="A67" s="36" t="s">
        <v>293</v>
      </c>
      <c r="B67" s="41"/>
      <c r="C67" s="42"/>
      <c r="D67" s="36">
        <f>SUM(D64:D66)</f>
        <v>29</v>
      </c>
      <c r="E67" s="36">
        <f>SUM(E64:E66)</f>
        <v>5</v>
      </c>
      <c r="F67" s="36">
        <f>SUM(F64:F66)</f>
        <v>5</v>
      </c>
      <c r="G67" s="36">
        <f>SUM(G64:G66)</f>
        <v>29</v>
      </c>
      <c r="H67" s="36"/>
      <c r="I67" s="36">
        <f>SUM(I64:I66)</f>
        <v>180</v>
      </c>
      <c r="J67" s="36">
        <f>SUM(J64:J66)</f>
        <v>29</v>
      </c>
      <c r="K67" s="21">
        <f>D67-E67+F67</f>
        <v>29</v>
      </c>
      <c r="L67" s="1">
        <f>IF(K67-G67=0,0,"chyba")</f>
        <v>0</v>
      </c>
      <c r="M67" s="15"/>
      <c r="N67" s="43">
        <f>J67/I67</f>
        <v>0.16111111111111112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5"/>
      <c r="AJ67" s="45"/>
      <c r="AK67" s="45"/>
      <c r="AL67" s="45"/>
      <c r="AM67" s="45"/>
      <c r="AN67" s="45"/>
      <c r="AO67" s="45"/>
      <c r="AP67" s="45"/>
      <c r="AQ67" s="45"/>
      <c r="AR67" s="46"/>
      <c r="AS67" s="47"/>
    </row>
    <row r="68" spans="3:45" ht="12.75">
      <c r="C68" s="48"/>
      <c r="D68" s="49"/>
      <c r="E68" s="49"/>
      <c r="F68" s="50"/>
      <c r="G68" s="49"/>
      <c r="H68" s="51"/>
      <c r="I68" s="49"/>
      <c r="N68" s="52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7"/>
    </row>
    <row r="69" spans="3:45" ht="12.75">
      <c r="C69" s="49"/>
      <c r="D69" s="49"/>
      <c r="E69" s="49"/>
      <c r="F69" s="49"/>
      <c r="G69" s="49"/>
      <c r="H69" s="53"/>
      <c r="I69" s="49"/>
      <c r="N69" s="54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</row>
    <row r="70" spans="3:45" ht="12.75">
      <c r="C70" s="49"/>
      <c r="D70" s="49"/>
      <c r="E70" s="49"/>
      <c r="F70" s="49"/>
      <c r="G70" s="49"/>
      <c r="H70" s="53"/>
      <c r="I70" s="49"/>
      <c r="N70" s="54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3:9" ht="12.75">
      <c r="C71" s="49"/>
      <c r="D71" s="49"/>
      <c r="E71" s="49"/>
      <c r="F71" s="49"/>
      <c r="G71" s="49"/>
      <c r="H71" s="53"/>
      <c r="I71" s="49"/>
    </row>
    <row r="72" spans="3:9" ht="12.75">
      <c r="C72" s="49"/>
      <c r="D72" s="49"/>
      <c r="E72" s="49"/>
      <c r="F72" s="49"/>
      <c r="G72" s="49"/>
      <c r="H72" s="53"/>
      <c r="I72" s="49"/>
    </row>
    <row r="73" spans="3:9" ht="12.75">
      <c r="C73" s="49"/>
      <c r="E73" s="49"/>
      <c r="F73" s="49"/>
      <c r="G73" s="49"/>
      <c r="H73" s="50"/>
      <c r="I73" s="49"/>
    </row>
    <row r="74" ht="12.75">
      <c r="H74" s="55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 Chourová</cp:lastModifiedBy>
  <dcterms:modified xsi:type="dcterms:W3CDTF">2017-05-24T20:54:18Z</dcterms:modified>
  <cp:category/>
  <cp:version/>
  <cp:contentType/>
  <cp:contentStatus/>
  <cp:revision>77</cp:revision>
</cp:coreProperties>
</file>