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tabRatio="921" activeTab="1"/>
  </bookViews>
  <sheets>
    <sheet name="časové" sheetId="1" r:id="rId1"/>
    <sheet name="linkové" sheetId="2" r:id="rId2"/>
  </sheets>
  <definedNames/>
  <calcPr fullCalcOnLoad="1"/>
</workbook>
</file>

<file path=xl/sharedStrings.xml><?xml version="1.0" encoding="utf-8"?>
<sst xmlns="http://schemas.openxmlformats.org/spreadsheetml/2006/main" count="164" uniqueCount="34">
  <si>
    <t xml:space="preserve">PROFIL: </t>
  </si>
  <si>
    <t>DRUH:</t>
  </si>
  <si>
    <t>B u s</t>
  </si>
  <si>
    <t>SMĚR:</t>
  </si>
  <si>
    <t>výstup</t>
  </si>
  <si>
    <t xml:space="preserve">Linky : </t>
  </si>
  <si>
    <t>DATUM:</t>
  </si>
  <si>
    <t>OBDOBÍ:</t>
  </si>
  <si>
    <t>linka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</si>
  <si>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</si>
  <si>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</si>
  <si>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</si>
  <si>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</si>
  <si>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</si>
  <si>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</si>
  <si>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</si>
  <si>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</si>
  <si>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</si>
  <si>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t>odchylka JŘ</t>
  </si>
  <si>
    <r>
      <t>Typ vozů:</t>
    </r>
    <r>
      <rPr>
        <sz val="11"/>
        <rFont val="Arial CE"/>
        <family val="0"/>
      </rPr>
      <t xml:space="preserve"> 1 - nízkopodlažní sólo, 2 - dvoudveřový, 3 - třídveřový, 4 - kloub, 5 - nízkopodlažní kloub, 6 - midibus</t>
    </r>
  </si>
  <si>
    <t>BUDĚJOVICKÁ</t>
  </si>
  <si>
    <t>Brumlovka, Filadelfie</t>
  </si>
  <si>
    <t>středa 20.4.2016</t>
  </si>
  <si>
    <t>6:45 - 10:00</t>
  </si>
  <si>
    <t>118, 124, 170, BB1, BB2</t>
  </si>
  <si>
    <t>BB1</t>
  </si>
  <si>
    <t>BB2</t>
  </si>
  <si>
    <t>*) nesedí garance (možná byl předjet jiným spojem téže linky)</t>
  </si>
  <si>
    <t>**) předchozí spoj (v 7:43) vynechal?</t>
  </si>
  <si>
    <t>ODJEZD</t>
  </si>
  <si>
    <t>MAXPROFIL</t>
  </si>
  <si>
    <t>PŘÍJEZD</t>
  </si>
  <si>
    <t>1**</t>
  </si>
  <si>
    <t>6*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</si>
</sst>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"/>
    <numFmt numFmtId="165" formatCode="0.00_ ;\-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h:mm;@"/>
  </numFmts>
  <fonts count="10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justify"/>
    </xf>
    <xf numFmtId="2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9" fontId="5" fillId="0" borderId="0" xfId="20" applyFont="1" applyAlignment="1">
      <alignment horizontal="center" vertical="top" textRotation="90" shrinkToFit="1"/>
    </xf>
    <xf numFmtId="9" fontId="5" fillId="0" borderId="4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/>
    </xf>
    <xf numFmtId="9" fontId="5" fillId="3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justify"/>
    </xf>
    <xf numFmtId="169" fontId="0" fillId="0" borderId="3" xfId="0" applyNumberFormat="1" applyFont="1" applyBorder="1" applyAlignment="1">
      <alignment horizontal="center" vertical="justify"/>
    </xf>
    <xf numFmtId="1" fontId="0" fillId="0" borderId="3" xfId="0" applyNumberFormat="1" applyFont="1" applyBorder="1" applyAlignment="1">
      <alignment horizontal="center" vertical="justify"/>
    </xf>
    <xf numFmtId="9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FFC0"/>
      </font>
      <fill>
        <patternFill>
          <bgColor rgb="FFFF0000"/>
        </patternFill>
      </fill>
      <border/>
    </dxf>
    <dxf>
      <font>
        <color rgb="FFFFFFC0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5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19921875" style="0" customWidth="1"/>
    <col min="3" max="3" width="7.5" style="0" customWidth="1"/>
    <col min="4" max="4" width="7" style="0" customWidth="1"/>
    <col min="5" max="5" width="6.59765625" style="0" customWidth="1"/>
    <col min="6" max="6" width="7" style="0" customWidth="1"/>
    <col min="7" max="7" width="7.59765625" style="2" customWidth="1"/>
    <col min="8" max="10" width="8.09765625" style="0" customWidth="1"/>
    <col min="11" max="12" width="6" style="0" customWidth="1"/>
    <col min="13" max="13" width="1.69921875" style="0" customWidth="1"/>
    <col min="14" max="14" width="5.09765625" style="16" bestFit="1" customWidth="1"/>
    <col min="15" max="44" width="1.69921875" style="0" customWidth="1"/>
    <col min="45" max="45" width="6.59765625" style="0" customWidth="1"/>
    <col min="46" max="46" width="5.09765625" style="0" customWidth="1"/>
    <col min="47" max="76" width="1.69921875" style="0" customWidth="1"/>
  </cols>
  <sheetData>
    <row r="1" spans="1:8" ht="18">
      <c r="A1" s="8" t="s">
        <v>0</v>
      </c>
      <c r="C1" s="3" t="s">
        <v>20</v>
      </c>
      <c r="G1" s="4" t="s">
        <v>1</v>
      </c>
      <c r="H1" t="s">
        <v>2</v>
      </c>
    </row>
    <row r="2" spans="1:8" ht="14.25">
      <c r="A2" s="5" t="s">
        <v>3</v>
      </c>
      <c r="C2" t="s">
        <v>21</v>
      </c>
      <c r="G2" s="4" t="s">
        <v>5</v>
      </c>
      <c r="H2" s="17" t="s">
        <v>24</v>
      </c>
    </row>
    <row r="3" spans="1:7" ht="14.25">
      <c r="A3" s="5"/>
      <c r="G3" s="4"/>
    </row>
    <row r="4" spans="1:8" ht="14.25">
      <c r="A4" s="5" t="s">
        <v>6</v>
      </c>
      <c r="C4" t="s">
        <v>22</v>
      </c>
      <c r="G4" s="4" t="s">
        <v>7</v>
      </c>
      <c r="H4" t="s">
        <v>23</v>
      </c>
    </row>
    <row r="6" ht="15">
      <c r="A6" s="1" t="s">
        <v>19</v>
      </c>
    </row>
    <row r="7" spans="14:76" ht="15.75" thickBot="1">
      <c r="N7" s="31" t="s">
        <v>29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T7" s="31" t="s">
        <v>30</v>
      </c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</row>
    <row r="8" spans="1:76" s="7" customFormat="1" ht="30.75" thickBot="1">
      <c r="A8" s="9" t="s">
        <v>8</v>
      </c>
      <c r="B8" s="10" t="s">
        <v>9</v>
      </c>
      <c r="C8" s="10" t="s">
        <v>10</v>
      </c>
      <c r="D8" s="10" t="s">
        <v>4</v>
      </c>
      <c r="E8" s="10" t="s">
        <v>11</v>
      </c>
      <c r="F8" s="10" t="s">
        <v>12</v>
      </c>
      <c r="G8" s="11" t="s">
        <v>13</v>
      </c>
      <c r="H8" s="10" t="s">
        <v>14</v>
      </c>
      <c r="I8" s="26" t="s">
        <v>15</v>
      </c>
      <c r="J8" s="27" t="s">
        <v>18</v>
      </c>
      <c r="K8" s="6" t="s">
        <v>16</v>
      </c>
      <c r="L8" s="6" t="s">
        <v>16</v>
      </c>
      <c r="M8" s="18"/>
      <c r="N8" s="19">
        <v>0.05</v>
      </c>
      <c r="O8" s="20">
        <v>0.05</v>
      </c>
      <c r="P8" s="20">
        <f aca="true" t="shared" si="0" ref="P8:AR8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</v>
      </c>
      <c r="Z8" s="20">
        <f t="shared" si="0"/>
        <v>0.6</v>
      </c>
      <c r="AA8" s="20">
        <f t="shared" si="0"/>
        <v>0.65</v>
      </c>
      <c r="AB8" s="20">
        <f t="shared" si="0"/>
        <v>0.7000000000000001</v>
      </c>
      <c r="AC8" s="20">
        <f t="shared" si="0"/>
        <v>0.7500000000000001</v>
      </c>
      <c r="AD8" s="20">
        <f t="shared" si="0"/>
        <v>0.8000000000000002</v>
      </c>
      <c r="AE8" s="20">
        <f t="shared" si="0"/>
        <v>0.8500000000000002</v>
      </c>
      <c r="AF8" s="20">
        <f t="shared" si="0"/>
        <v>0.9000000000000002</v>
      </c>
      <c r="AG8" s="20">
        <f t="shared" si="0"/>
        <v>0.9500000000000003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  <c r="AT8" s="19">
        <v>0.05</v>
      </c>
      <c r="AU8" s="20">
        <v>0.05</v>
      </c>
      <c r="AV8" s="20">
        <f aca="true" t="shared" si="1" ref="AV8:BX8">AU8+$N8</f>
        <v>0.1</v>
      </c>
      <c r="AW8" s="20">
        <f t="shared" si="1"/>
        <v>0.15000000000000002</v>
      </c>
      <c r="AX8" s="20">
        <f t="shared" si="1"/>
        <v>0.2</v>
      </c>
      <c r="AY8" s="20">
        <f t="shared" si="1"/>
        <v>0.25</v>
      </c>
      <c r="AZ8" s="20">
        <f t="shared" si="1"/>
        <v>0.3</v>
      </c>
      <c r="BA8" s="20">
        <f t="shared" si="1"/>
        <v>0.35</v>
      </c>
      <c r="BB8" s="20">
        <f t="shared" si="1"/>
        <v>0.39999999999999997</v>
      </c>
      <c r="BC8" s="20">
        <f t="shared" si="1"/>
        <v>0.44999999999999996</v>
      </c>
      <c r="BD8" s="20">
        <f t="shared" si="1"/>
        <v>0.49999999999999994</v>
      </c>
      <c r="BE8" s="20">
        <f t="shared" si="1"/>
        <v>0.5499999999999999</v>
      </c>
      <c r="BF8" s="20">
        <f t="shared" si="1"/>
        <v>0.6</v>
      </c>
      <c r="BG8" s="20">
        <f t="shared" si="1"/>
        <v>0.65</v>
      </c>
      <c r="BH8" s="20">
        <f t="shared" si="1"/>
        <v>0.7000000000000001</v>
      </c>
      <c r="BI8" s="20">
        <f t="shared" si="1"/>
        <v>0.7500000000000001</v>
      </c>
      <c r="BJ8" s="20">
        <f t="shared" si="1"/>
        <v>0.8000000000000002</v>
      </c>
      <c r="BK8" s="20">
        <f t="shared" si="1"/>
        <v>0.8500000000000002</v>
      </c>
      <c r="BL8" s="20">
        <f t="shared" si="1"/>
        <v>0.9000000000000002</v>
      </c>
      <c r="BM8" s="20">
        <f t="shared" si="1"/>
        <v>0.9500000000000003</v>
      </c>
      <c r="BN8" s="20">
        <f t="shared" si="1"/>
        <v>1.0000000000000002</v>
      </c>
      <c r="BO8" s="20">
        <f t="shared" si="1"/>
        <v>1.0500000000000003</v>
      </c>
      <c r="BP8" s="20">
        <f t="shared" si="1"/>
        <v>1.1000000000000003</v>
      </c>
      <c r="BQ8" s="20">
        <f t="shared" si="1"/>
        <v>1.1500000000000004</v>
      </c>
      <c r="BR8" s="20">
        <f t="shared" si="1"/>
        <v>1.2000000000000004</v>
      </c>
      <c r="BS8" s="20">
        <f t="shared" si="1"/>
        <v>1.2500000000000004</v>
      </c>
      <c r="BT8" s="20">
        <f t="shared" si="1"/>
        <v>1.3000000000000005</v>
      </c>
      <c r="BU8" s="20">
        <f t="shared" si="1"/>
        <v>1.3500000000000005</v>
      </c>
      <c r="BV8" s="20">
        <f t="shared" si="1"/>
        <v>1.4000000000000006</v>
      </c>
      <c r="BW8" s="20">
        <f t="shared" si="1"/>
        <v>1.4500000000000006</v>
      </c>
      <c r="BX8" s="20">
        <f t="shared" si="1"/>
        <v>1.5000000000000007</v>
      </c>
    </row>
    <row r="9" spans="1:76" ht="14.25">
      <c r="A9" s="12">
        <v>124</v>
      </c>
      <c r="B9" s="13">
        <v>1</v>
      </c>
      <c r="C9" s="12">
        <v>40</v>
      </c>
      <c r="D9" s="12">
        <v>18</v>
      </c>
      <c r="E9" s="12">
        <v>23</v>
      </c>
      <c r="F9" s="12">
        <v>45</v>
      </c>
      <c r="G9" s="29">
        <v>0.28055555555555556</v>
      </c>
      <c r="H9" s="25">
        <f aca="true" t="shared" si="2" ref="H9:H35">IF(B9=1,60,IF(B9=4,90,IF(B9=5,90,IF(B9=6,30,60))))</f>
        <v>60</v>
      </c>
      <c r="I9" s="13">
        <f aca="true" t="shared" si="3" ref="I9:I35">MAX(C9,F9)</f>
        <v>45</v>
      </c>
      <c r="J9" s="30">
        <v>1</v>
      </c>
      <c r="K9" s="15">
        <f aca="true" t="shared" si="4" ref="K9:K35">C9-D9+E9</f>
        <v>45</v>
      </c>
      <c r="L9">
        <f aca="true" t="shared" si="5" ref="L9:L72">IF(K9-F9=0,0,"chyba")</f>
        <v>0</v>
      </c>
      <c r="N9" s="21">
        <f>F9/H9</f>
        <v>0.75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  <c r="AT9" s="21">
        <f>I9/H9</f>
        <v>0.75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3"/>
      <c r="BP9" s="23"/>
      <c r="BQ9" s="23"/>
      <c r="BR9" s="23"/>
      <c r="BS9" s="23"/>
      <c r="BT9" s="23"/>
      <c r="BU9" s="23"/>
      <c r="BV9" s="23"/>
      <c r="BW9" s="23"/>
      <c r="BX9" s="23"/>
    </row>
    <row r="10" spans="1:76" ht="14.25">
      <c r="A10" s="12">
        <v>170</v>
      </c>
      <c r="B10" s="13">
        <v>1</v>
      </c>
      <c r="C10" s="12">
        <v>29</v>
      </c>
      <c r="D10" s="12">
        <v>15</v>
      </c>
      <c r="E10" s="12">
        <v>3</v>
      </c>
      <c r="F10" s="12">
        <v>17</v>
      </c>
      <c r="G10" s="29">
        <v>0.28055555555555556</v>
      </c>
      <c r="H10" s="25">
        <f t="shared" si="2"/>
        <v>60</v>
      </c>
      <c r="I10" s="13">
        <f t="shared" si="3"/>
        <v>29</v>
      </c>
      <c r="J10" s="30">
        <v>3</v>
      </c>
      <c r="K10" s="15">
        <f t="shared" si="4"/>
        <v>17</v>
      </c>
      <c r="L10">
        <f t="shared" si="5"/>
        <v>0</v>
      </c>
      <c r="N10" s="21">
        <f aca="true" t="shared" si="6" ref="N10:N73">F10/H10</f>
        <v>0.2833333333333333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T10" s="21">
        <f aca="true" t="shared" si="7" ref="AT10:AT73">I10/H10</f>
        <v>0.48333333333333334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3"/>
      <c r="BP10" s="23"/>
      <c r="BQ10" s="23"/>
      <c r="BR10" s="23"/>
      <c r="BS10" s="23"/>
      <c r="BT10" s="23"/>
      <c r="BU10" s="23"/>
      <c r="BV10" s="23"/>
      <c r="BW10" s="23"/>
      <c r="BX10" s="23"/>
    </row>
    <row r="11" spans="1:76" ht="14.25">
      <c r="A11" s="12">
        <v>118</v>
      </c>
      <c r="B11" s="13">
        <v>5</v>
      </c>
      <c r="C11" s="12">
        <v>57</v>
      </c>
      <c r="D11" s="12">
        <v>26</v>
      </c>
      <c r="E11" s="12">
        <v>12</v>
      </c>
      <c r="F11" s="12">
        <v>43</v>
      </c>
      <c r="G11" s="29">
        <v>0.28125</v>
      </c>
      <c r="H11" s="25">
        <f t="shared" si="2"/>
        <v>90</v>
      </c>
      <c r="I11" s="13">
        <f t="shared" si="3"/>
        <v>57</v>
      </c>
      <c r="J11" s="30">
        <v>1</v>
      </c>
      <c r="K11" s="15">
        <f t="shared" si="4"/>
        <v>43</v>
      </c>
      <c r="L11">
        <f t="shared" si="5"/>
        <v>0</v>
      </c>
      <c r="N11" s="21">
        <f t="shared" si="6"/>
        <v>0.4777777777777778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T11" s="21">
        <f t="shared" si="7"/>
        <v>0.6333333333333333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3"/>
      <c r="BP11" s="23"/>
      <c r="BQ11" s="23"/>
      <c r="BR11" s="23"/>
      <c r="BS11" s="23"/>
      <c r="BT11" s="23"/>
      <c r="BU11" s="23"/>
      <c r="BV11" s="23"/>
      <c r="BW11" s="23"/>
      <c r="BX11" s="23"/>
    </row>
    <row r="12" spans="1:76" ht="14.25">
      <c r="A12" s="12">
        <v>170</v>
      </c>
      <c r="B12" s="13">
        <v>1</v>
      </c>
      <c r="C12" s="12">
        <v>23</v>
      </c>
      <c r="D12" s="12">
        <v>14</v>
      </c>
      <c r="E12" s="12">
        <v>9</v>
      </c>
      <c r="F12" s="12">
        <v>18</v>
      </c>
      <c r="G12" s="29">
        <v>0.2833333333333333</v>
      </c>
      <c r="H12" s="25">
        <f t="shared" si="2"/>
        <v>60</v>
      </c>
      <c r="I12" s="13">
        <f t="shared" si="3"/>
        <v>23</v>
      </c>
      <c r="J12" s="30">
        <v>1</v>
      </c>
      <c r="K12" s="15">
        <f t="shared" si="4"/>
        <v>18</v>
      </c>
      <c r="L12">
        <f t="shared" si="5"/>
        <v>0</v>
      </c>
      <c r="N12" s="21">
        <f t="shared" si="6"/>
        <v>0.3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T12" s="21">
        <f t="shared" si="7"/>
        <v>0.38333333333333336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76" ht="14.25">
      <c r="A13" s="12">
        <v>124</v>
      </c>
      <c r="B13" s="13">
        <v>1</v>
      </c>
      <c r="C13" s="12">
        <v>18</v>
      </c>
      <c r="D13" s="12">
        <v>7</v>
      </c>
      <c r="E13" s="12">
        <v>19</v>
      </c>
      <c r="F13" s="12">
        <v>30</v>
      </c>
      <c r="G13" s="29">
        <v>0.28402777777777777</v>
      </c>
      <c r="H13" s="25">
        <f t="shared" si="2"/>
        <v>60</v>
      </c>
      <c r="I13" s="13">
        <f t="shared" si="3"/>
        <v>30</v>
      </c>
      <c r="J13" s="30">
        <v>0</v>
      </c>
      <c r="K13" s="15">
        <f t="shared" si="4"/>
        <v>30</v>
      </c>
      <c r="L13">
        <f t="shared" si="5"/>
        <v>0</v>
      </c>
      <c r="N13" s="21">
        <f t="shared" si="6"/>
        <v>0.5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T13" s="21">
        <f t="shared" si="7"/>
        <v>0.5</v>
      </c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3"/>
      <c r="BP13" s="23"/>
      <c r="BQ13" s="23"/>
      <c r="BR13" s="23"/>
      <c r="BS13" s="23"/>
      <c r="BT13" s="23"/>
      <c r="BU13" s="23"/>
      <c r="BV13" s="23"/>
      <c r="BW13" s="23"/>
      <c r="BX13" s="23"/>
    </row>
    <row r="14" spans="1:76" ht="14.25">
      <c r="A14" s="12">
        <v>118</v>
      </c>
      <c r="B14" s="13">
        <v>5</v>
      </c>
      <c r="C14" s="12">
        <v>54</v>
      </c>
      <c r="D14" s="12">
        <v>30</v>
      </c>
      <c r="E14" s="12">
        <v>8</v>
      </c>
      <c r="F14" s="12">
        <v>32</v>
      </c>
      <c r="G14" s="29">
        <v>0.2847222222222222</v>
      </c>
      <c r="H14" s="25">
        <f t="shared" si="2"/>
        <v>90</v>
      </c>
      <c r="I14" s="13">
        <f t="shared" si="3"/>
        <v>54</v>
      </c>
      <c r="J14" s="30">
        <v>0</v>
      </c>
      <c r="K14" s="15">
        <f t="shared" si="4"/>
        <v>32</v>
      </c>
      <c r="L14">
        <f t="shared" si="5"/>
        <v>0</v>
      </c>
      <c r="N14" s="21">
        <f t="shared" si="6"/>
        <v>0.35555555555555557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T14" s="21">
        <f t="shared" si="7"/>
        <v>0.6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3"/>
      <c r="BP14" s="23"/>
      <c r="BQ14" s="23"/>
      <c r="BR14" s="23"/>
      <c r="BS14" s="23"/>
      <c r="BT14" s="23"/>
      <c r="BU14" s="23"/>
      <c r="BV14" s="23"/>
      <c r="BW14" s="23"/>
      <c r="BX14" s="23"/>
    </row>
    <row r="15" spans="1:76" ht="14.25">
      <c r="A15" s="12">
        <v>170</v>
      </c>
      <c r="B15" s="13">
        <v>1</v>
      </c>
      <c r="C15" s="12">
        <v>39</v>
      </c>
      <c r="D15" s="12">
        <v>24</v>
      </c>
      <c r="E15" s="12">
        <v>33</v>
      </c>
      <c r="F15" s="12">
        <v>48</v>
      </c>
      <c r="G15" s="29">
        <v>0.2881944444444444</v>
      </c>
      <c r="H15" s="25">
        <f t="shared" si="2"/>
        <v>60</v>
      </c>
      <c r="I15" s="13">
        <f t="shared" si="3"/>
        <v>48</v>
      </c>
      <c r="J15" s="30">
        <v>2</v>
      </c>
      <c r="K15" s="24">
        <f t="shared" si="4"/>
        <v>48</v>
      </c>
      <c r="L15">
        <f t="shared" si="5"/>
        <v>0</v>
      </c>
      <c r="N15" s="21">
        <f t="shared" si="6"/>
        <v>0.8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T15" s="21">
        <f t="shared" si="7"/>
        <v>0.8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3"/>
      <c r="BP15" s="23"/>
      <c r="BQ15" s="23"/>
      <c r="BR15" s="23"/>
      <c r="BS15" s="23"/>
      <c r="BT15" s="23"/>
      <c r="BU15" s="23"/>
      <c r="BV15" s="23"/>
      <c r="BW15" s="23"/>
      <c r="BX15" s="23"/>
    </row>
    <row r="16" spans="1:76" ht="14.25">
      <c r="A16" s="12">
        <v>124</v>
      </c>
      <c r="B16" s="13">
        <v>1</v>
      </c>
      <c r="C16" s="12">
        <v>25</v>
      </c>
      <c r="D16" s="12">
        <v>12</v>
      </c>
      <c r="E16" s="12">
        <v>14</v>
      </c>
      <c r="F16" s="12">
        <v>27</v>
      </c>
      <c r="G16" s="29">
        <v>0.2888888888888889</v>
      </c>
      <c r="H16" s="25">
        <f t="shared" si="2"/>
        <v>60</v>
      </c>
      <c r="I16" s="13">
        <f t="shared" si="3"/>
        <v>27</v>
      </c>
      <c r="J16" s="30">
        <v>1</v>
      </c>
      <c r="K16" s="24">
        <f t="shared" si="4"/>
        <v>27</v>
      </c>
      <c r="L16">
        <f t="shared" si="5"/>
        <v>0</v>
      </c>
      <c r="N16" s="21">
        <f t="shared" si="6"/>
        <v>0.45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T16" s="21">
        <f t="shared" si="7"/>
        <v>0.45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ht="14.25">
      <c r="A17" s="12">
        <v>118</v>
      </c>
      <c r="B17" s="13">
        <v>4</v>
      </c>
      <c r="C17" s="12">
        <v>65</v>
      </c>
      <c r="D17" s="12">
        <v>36</v>
      </c>
      <c r="E17" s="12">
        <v>14</v>
      </c>
      <c r="F17" s="12">
        <v>43</v>
      </c>
      <c r="G17" s="29">
        <v>0.2902777777777778</v>
      </c>
      <c r="H17" s="25">
        <f t="shared" si="2"/>
        <v>90</v>
      </c>
      <c r="I17" s="13">
        <f t="shared" si="3"/>
        <v>65</v>
      </c>
      <c r="J17" s="30">
        <v>2</v>
      </c>
      <c r="K17" s="24">
        <f t="shared" si="4"/>
        <v>43</v>
      </c>
      <c r="L17">
        <f t="shared" si="5"/>
        <v>0</v>
      </c>
      <c r="N17" s="21">
        <f t="shared" si="6"/>
        <v>0.4777777777777778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T17" s="21">
        <f t="shared" si="7"/>
        <v>0.7222222222222222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ht="14.25">
      <c r="A18" s="12">
        <v>170</v>
      </c>
      <c r="B18" s="13">
        <v>3</v>
      </c>
      <c r="C18" s="12">
        <v>35</v>
      </c>
      <c r="D18" s="12">
        <v>31</v>
      </c>
      <c r="E18" s="12">
        <v>3</v>
      </c>
      <c r="F18" s="12">
        <v>7</v>
      </c>
      <c r="G18" s="29">
        <v>0.29097222222222224</v>
      </c>
      <c r="H18" s="25">
        <f t="shared" si="2"/>
        <v>60</v>
      </c>
      <c r="I18" s="13">
        <f t="shared" si="3"/>
        <v>35</v>
      </c>
      <c r="J18" s="30">
        <v>1</v>
      </c>
      <c r="K18" s="24">
        <f t="shared" si="4"/>
        <v>7</v>
      </c>
      <c r="L18">
        <f t="shared" si="5"/>
        <v>0</v>
      </c>
      <c r="N18" s="21">
        <f t="shared" si="6"/>
        <v>0.11666666666666667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T18" s="21">
        <f t="shared" si="7"/>
        <v>0.5833333333333334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ht="14.25">
      <c r="A19" s="12" t="s">
        <v>25</v>
      </c>
      <c r="B19" s="13">
        <v>6</v>
      </c>
      <c r="C19" s="12">
        <v>0</v>
      </c>
      <c r="D19" s="12">
        <v>0</v>
      </c>
      <c r="E19" s="12">
        <v>7</v>
      </c>
      <c r="F19" s="12">
        <v>7</v>
      </c>
      <c r="G19" s="29">
        <v>0.2916666666666667</v>
      </c>
      <c r="H19" s="25">
        <f t="shared" si="2"/>
        <v>30</v>
      </c>
      <c r="I19" s="13">
        <f t="shared" si="3"/>
        <v>7</v>
      </c>
      <c r="J19" s="30">
        <v>1</v>
      </c>
      <c r="K19" s="24">
        <f t="shared" si="4"/>
        <v>7</v>
      </c>
      <c r="L19">
        <f t="shared" si="5"/>
        <v>0</v>
      </c>
      <c r="N19" s="21">
        <f t="shared" si="6"/>
        <v>0.23333333333333334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T19" s="21">
        <f t="shared" si="7"/>
        <v>0.23333333333333334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ht="14.25">
      <c r="A20" s="12">
        <v>118</v>
      </c>
      <c r="B20" s="13">
        <v>5</v>
      </c>
      <c r="C20" s="12">
        <v>32</v>
      </c>
      <c r="D20" s="12">
        <v>23</v>
      </c>
      <c r="E20" s="12">
        <v>36</v>
      </c>
      <c r="F20" s="12">
        <v>45</v>
      </c>
      <c r="G20" s="29">
        <v>0.29375</v>
      </c>
      <c r="H20" s="25">
        <f t="shared" si="2"/>
        <v>90</v>
      </c>
      <c r="I20" s="13">
        <f t="shared" si="3"/>
        <v>45</v>
      </c>
      <c r="J20" s="30">
        <v>1</v>
      </c>
      <c r="K20" s="24">
        <f t="shared" si="4"/>
        <v>45</v>
      </c>
      <c r="L20">
        <f t="shared" si="5"/>
        <v>0</v>
      </c>
      <c r="N20" s="21">
        <f t="shared" si="6"/>
        <v>0.5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T20" s="21">
        <f t="shared" si="7"/>
        <v>0.5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4.25">
      <c r="A21" s="12">
        <v>124</v>
      </c>
      <c r="B21" s="13">
        <v>1</v>
      </c>
      <c r="C21" s="12">
        <v>23</v>
      </c>
      <c r="D21" s="12">
        <v>14</v>
      </c>
      <c r="E21" s="12">
        <v>8</v>
      </c>
      <c r="F21" s="12">
        <v>17</v>
      </c>
      <c r="G21" s="29">
        <v>0.29375</v>
      </c>
      <c r="H21" s="25">
        <f t="shared" si="2"/>
        <v>60</v>
      </c>
      <c r="I21" s="13">
        <f t="shared" si="3"/>
        <v>23</v>
      </c>
      <c r="J21" s="30">
        <v>1</v>
      </c>
      <c r="K21" s="24">
        <f t="shared" si="4"/>
        <v>17</v>
      </c>
      <c r="L21">
        <f t="shared" si="5"/>
        <v>0</v>
      </c>
      <c r="N21" s="21">
        <f t="shared" si="6"/>
        <v>0.2833333333333333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T21" s="21">
        <f t="shared" si="7"/>
        <v>0.38333333333333336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ht="14.25">
      <c r="A22" s="12">
        <v>170</v>
      </c>
      <c r="B22" s="13">
        <v>1</v>
      </c>
      <c r="C22" s="12">
        <v>53</v>
      </c>
      <c r="D22" s="12">
        <v>27</v>
      </c>
      <c r="E22" s="12">
        <v>13</v>
      </c>
      <c r="F22" s="12">
        <v>39</v>
      </c>
      <c r="G22" s="29">
        <v>0.29583333333333334</v>
      </c>
      <c r="H22" s="25">
        <f t="shared" si="2"/>
        <v>60</v>
      </c>
      <c r="I22" s="13">
        <f t="shared" si="3"/>
        <v>53</v>
      </c>
      <c r="J22" s="30">
        <v>2</v>
      </c>
      <c r="K22" s="24">
        <f>C22-D22+E22</f>
        <v>39</v>
      </c>
      <c r="L22">
        <f t="shared" si="5"/>
        <v>0</v>
      </c>
      <c r="N22" s="21">
        <f t="shared" si="6"/>
        <v>0.65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T22" s="21">
        <f t="shared" si="7"/>
        <v>0.8833333333333333</v>
      </c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ht="14.25">
      <c r="A23" s="12" t="s">
        <v>26</v>
      </c>
      <c r="B23" s="13">
        <v>6</v>
      </c>
      <c r="C23" s="12">
        <v>0</v>
      </c>
      <c r="D23" s="12">
        <v>0</v>
      </c>
      <c r="E23" s="12">
        <v>16</v>
      </c>
      <c r="F23" s="12">
        <v>16</v>
      </c>
      <c r="G23" s="29">
        <v>0.29583333333333334</v>
      </c>
      <c r="H23" s="25">
        <f>IF(B23=1,60,IF(B23=4,90,IF(B23=5,90,IF(B23=6,30,60))))</f>
        <v>30</v>
      </c>
      <c r="I23" s="13">
        <f>MAX(C23,F23)</f>
        <v>16</v>
      </c>
      <c r="J23" s="30">
        <v>0</v>
      </c>
      <c r="K23" s="24">
        <f>C23-D23+E23</f>
        <v>16</v>
      </c>
      <c r="L23">
        <f t="shared" si="5"/>
        <v>0</v>
      </c>
      <c r="N23" s="21">
        <f t="shared" si="6"/>
        <v>0.5333333333333333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T23" s="21">
        <f t="shared" si="7"/>
        <v>0.5333333333333333</v>
      </c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ht="14.25">
      <c r="A24" s="12">
        <v>124</v>
      </c>
      <c r="B24" s="13">
        <v>3</v>
      </c>
      <c r="C24" s="12">
        <v>44</v>
      </c>
      <c r="D24" s="12">
        <v>27</v>
      </c>
      <c r="E24" s="12">
        <v>24</v>
      </c>
      <c r="F24" s="12">
        <v>41</v>
      </c>
      <c r="G24" s="29">
        <v>0.29791666666666666</v>
      </c>
      <c r="H24" s="25">
        <f t="shared" si="2"/>
        <v>60</v>
      </c>
      <c r="I24" s="13">
        <f t="shared" si="3"/>
        <v>44</v>
      </c>
      <c r="J24" s="30">
        <v>1</v>
      </c>
      <c r="K24" s="24">
        <f t="shared" si="4"/>
        <v>41</v>
      </c>
      <c r="L24">
        <f t="shared" si="5"/>
        <v>0</v>
      </c>
      <c r="N24" s="21">
        <f t="shared" si="6"/>
        <v>0.6833333333333333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T24" s="21">
        <f t="shared" si="7"/>
        <v>0.7333333333333333</v>
      </c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ht="14.25">
      <c r="A25" s="12">
        <v>118</v>
      </c>
      <c r="B25" s="13">
        <v>4</v>
      </c>
      <c r="C25" s="12">
        <v>52</v>
      </c>
      <c r="D25" s="12">
        <v>27</v>
      </c>
      <c r="E25" s="12">
        <v>26</v>
      </c>
      <c r="F25" s="12">
        <v>51</v>
      </c>
      <c r="G25" s="29">
        <v>0.2986111111111111</v>
      </c>
      <c r="H25" s="25">
        <f t="shared" si="2"/>
        <v>90</v>
      </c>
      <c r="I25" s="13">
        <f t="shared" si="3"/>
        <v>52</v>
      </c>
      <c r="J25" s="30">
        <v>2</v>
      </c>
      <c r="K25" s="24">
        <f t="shared" si="4"/>
        <v>51</v>
      </c>
      <c r="L25">
        <f t="shared" si="5"/>
        <v>0</v>
      </c>
      <c r="N25" s="21">
        <f t="shared" si="6"/>
        <v>0.5666666666666667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T25" s="21">
        <f t="shared" si="7"/>
        <v>0.5777777777777777</v>
      </c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ht="14.25">
      <c r="A26" s="12" t="s">
        <v>25</v>
      </c>
      <c r="B26" s="13">
        <v>6</v>
      </c>
      <c r="C26" s="12">
        <v>0</v>
      </c>
      <c r="D26" s="12">
        <v>0</v>
      </c>
      <c r="E26" s="12">
        <v>35</v>
      </c>
      <c r="F26" s="12">
        <v>35</v>
      </c>
      <c r="G26" s="29">
        <v>0.3013888888888889</v>
      </c>
      <c r="H26" s="25">
        <f t="shared" si="2"/>
        <v>30</v>
      </c>
      <c r="I26" s="13">
        <f t="shared" si="3"/>
        <v>35</v>
      </c>
      <c r="J26" s="30">
        <v>1</v>
      </c>
      <c r="K26" s="24">
        <f t="shared" si="4"/>
        <v>35</v>
      </c>
      <c r="L26">
        <f t="shared" si="5"/>
        <v>0</v>
      </c>
      <c r="N26" s="21">
        <f t="shared" si="6"/>
        <v>1.1666666666666667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T26" s="21">
        <f t="shared" si="7"/>
        <v>1.1666666666666667</v>
      </c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ht="14.25">
      <c r="A27" s="12">
        <v>124</v>
      </c>
      <c r="B27" s="13">
        <v>1</v>
      </c>
      <c r="C27" s="12">
        <v>36</v>
      </c>
      <c r="D27" s="12">
        <v>22</v>
      </c>
      <c r="E27" s="12">
        <v>13</v>
      </c>
      <c r="F27" s="12">
        <v>27</v>
      </c>
      <c r="G27" s="29">
        <v>0.3020833333333333</v>
      </c>
      <c r="H27" s="25">
        <f t="shared" si="2"/>
        <v>60</v>
      </c>
      <c r="I27" s="13">
        <f t="shared" si="3"/>
        <v>36</v>
      </c>
      <c r="J27" s="30">
        <v>0</v>
      </c>
      <c r="K27" s="24">
        <f t="shared" si="4"/>
        <v>27</v>
      </c>
      <c r="L27">
        <f t="shared" si="5"/>
        <v>0</v>
      </c>
      <c r="N27" s="21">
        <f t="shared" si="6"/>
        <v>0.45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T27" s="21">
        <f t="shared" si="7"/>
        <v>0.6</v>
      </c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ht="14.25">
      <c r="A28" s="12">
        <v>118</v>
      </c>
      <c r="B28" s="13">
        <v>5</v>
      </c>
      <c r="C28" s="12">
        <v>55</v>
      </c>
      <c r="D28" s="12">
        <v>33</v>
      </c>
      <c r="E28" s="12">
        <v>4</v>
      </c>
      <c r="F28" s="12">
        <v>26</v>
      </c>
      <c r="G28" s="29">
        <v>0.30277777777777776</v>
      </c>
      <c r="H28" s="25">
        <f t="shared" si="2"/>
        <v>90</v>
      </c>
      <c r="I28" s="13">
        <f t="shared" si="3"/>
        <v>55</v>
      </c>
      <c r="J28" s="30">
        <v>2</v>
      </c>
      <c r="K28" s="24">
        <f t="shared" si="4"/>
        <v>26</v>
      </c>
      <c r="L28">
        <f t="shared" si="5"/>
        <v>0</v>
      </c>
      <c r="N28" s="21">
        <f t="shared" si="6"/>
        <v>0.28888888888888886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T28" s="21">
        <f t="shared" si="7"/>
        <v>0.6111111111111112</v>
      </c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ht="14.25">
      <c r="A29" s="12">
        <v>170</v>
      </c>
      <c r="B29" s="13">
        <v>1</v>
      </c>
      <c r="C29" s="12">
        <v>63</v>
      </c>
      <c r="D29" s="12">
        <v>44</v>
      </c>
      <c r="E29" s="12">
        <v>11</v>
      </c>
      <c r="F29" s="12">
        <v>30</v>
      </c>
      <c r="G29" s="29">
        <v>0.3034722222222222</v>
      </c>
      <c r="H29" s="25">
        <f t="shared" si="2"/>
        <v>60</v>
      </c>
      <c r="I29" s="13">
        <f t="shared" si="3"/>
        <v>63</v>
      </c>
      <c r="J29" s="30">
        <v>6</v>
      </c>
      <c r="K29" s="15">
        <f t="shared" si="4"/>
        <v>30</v>
      </c>
      <c r="L29">
        <f t="shared" si="5"/>
        <v>0</v>
      </c>
      <c r="N29" s="21">
        <f t="shared" si="6"/>
        <v>0.5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T29" s="21">
        <f t="shared" si="7"/>
        <v>1.05</v>
      </c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ht="14.25">
      <c r="A30" s="12" t="s">
        <v>25</v>
      </c>
      <c r="B30" s="13">
        <v>6</v>
      </c>
      <c r="C30" s="12">
        <v>0</v>
      </c>
      <c r="D30" s="12">
        <v>0</v>
      </c>
      <c r="E30" s="12">
        <v>2</v>
      </c>
      <c r="F30" s="12">
        <v>2</v>
      </c>
      <c r="G30" s="29">
        <v>0.3034722222222222</v>
      </c>
      <c r="H30" s="25">
        <f t="shared" si="2"/>
        <v>30</v>
      </c>
      <c r="I30" s="13">
        <f t="shared" si="3"/>
        <v>2</v>
      </c>
      <c r="J30" s="30">
        <v>1</v>
      </c>
      <c r="K30" s="15">
        <f t="shared" si="4"/>
        <v>2</v>
      </c>
      <c r="L30">
        <f t="shared" si="5"/>
        <v>0</v>
      </c>
      <c r="N30" s="21">
        <f t="shared" si="6"/>
        <v>0.06666666666666667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T30" s="21">
        <f t="shared" si="7"/>
        <v>0.06666666666666667</v>
      </c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3"/>
      <c r="BP30" s="23"/>
      <c r="BQ30" s="23"/>
      <c r="BR30" s="23"/>
      <c r="BS30" s="23"/>
      <c r="BT30" s="23"/>
      <c r="BU30" s="23"/>
      <c r="BV30" s="23"/>
      <c r="BW30" s="23"/>
      <c r="BX30" s="23"/>
    </row>
    <row r="31" spans="1:76" ht="14.25">
      <c r="A31" s="12">
        <v>170</v>
      </c>
      <c r="B31" s="13">
        <v>1</v>
      </c>
      <c r="C31" s="12">
        <v>13</v>
      </c>
      <c r="D31" s="12">
        <v>1</v>
      </c>
      <c r="E31" s="12">
        <v>21</v>
      </c>
      <c r="F31" s="12">
        <v>33</v>
      </c>
      <c r="G31" s="29">
        <v>0.3055555555555555</v>
      </c>
      <c r="H31" s="25">
        <f t="shared" si="2"/>
        <v>60</v>
      </c>
      <c r="I31" s="13">
        <f t="shared" si="3"/>
        <v>33</v>
      </c>
      <c r="J31" s="30">
        <v>3</v>
      </c>
      <c r="K31" s="15">
        <f t="shared" si="4"/>
        <v>33</v>
      </c>
      <c r="L31">
        <f t="shared" si="5"/>
        <v>0</v>
      </c>
      <c r="N31" s="21">
        <f t="shared" si="6"/>
        <v>0.55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T31" s="21">
        <f t="shared" si="7"/>
        <v>0.55</v>
      </c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3"/>
      <c r="BP31" s="23"/>
      <c r="BQ31" s="23"/>
      <c r="BR31" s="23"/>
      <c r="BS31" s="23"/>
      <c r="BT31" s="23"/>
      <c r="BU31" s="23"/>
      <c r="BV31" s="23"/>
      <c r="BW31" s="23"/>
      <c r="BX31" s="23"/>
    </row>
    <row r="32" spans="1:76" ht="14.25">
      <c r="A32" s="12">
        <v>124</v>
      </c>
      <c r="B32" s="13">
        <v>3</v>
      </c>
      <c r="C32" s="12">
        <v>37</v>
      </c>
      <c r="D32" s="12">
        <v>18</v>
      </c>
      <c r="E32" s="12">
        <v>27</v>
      </c>
      <c r="F32" s="12">
        <v>46</v>
      </c>
      <c r="G32" s="29">
        <v>0.30625</v>
      </c>
      <c r="H32" s="25">
        <f t="shared" si="2"/>
        <v>60</v>
      </c>
      <c r="I32" s="13">
        <f t="shared" si="3"/>
        <v>46</v>
      </c>
      <c r="J32" s="30">
        <v>0</v>
      </c>
      <c r="K32" s="15">
        <f t="shared" si="4"/>
        <v>46</v>
      </c>
      <c r="L32">
        <f t="shared" si="5"/>
        <v>0</v>
      </c>
      <c r="N32" s="21">
        <f t="shared" si="6"/>
        <v>0.7666666666666667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T32" s="21">
        <f t="shared" si="7"/>
        <v>0.7666666666666667</v>
      </c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3"/>
      <c r="BP32" s="23"/>
      <c r="BQ32" s="23"/>
      <c r="BR32" s="23"/>
      <c r="BS32" s="23"/>
      <c r="BT32" s="23"/>
      <c r="BU32" s="23"/>
      <c r="BV32" s="23"/>
      <c r="BW32" s="23"/>
      <c r="BX32" s="23"/>
    </row>
    <row r="33" spans="1:76" ht="14.25">
      <c r="A33" s="12">
        <v>118</v>
      </c>
      <c r="B33" s="13">
        <v>5</v>
      </c>
      <c r="C33" s="12">
        <v>40</v>
      </c>
      <c r="D33" s="12">
        <v>19</v>
      </c>
      <c r="E33" s="12">
        <v>10</v>
      </c>
      <c r="F33" s="12">
        <v>31</v>
      </c>
      <c r="G33" s="29">
        <v>0.30625</v>
      </c>
      <c r="H33" s="25">
        <f t="shared" si="2"/>
        <v>90</v>
      </c>
      <c r="I33" s="13">
        <f t="shared" si="3"/>
        <v>40</v>
      </c>
      <c r="J33" s="30">
        <v>1</v>
      </c>
      <c r="K33" s="15">
        <f t="shared" si="4"/>
        <v>31</v>
      </c>
      <c r="L33">
        <f t="shared" si="5"/>
        <v>0</v>
      </c>
      <c r="N33" s="21">
        <f t="shared" si="6"/>
        <v>0.34444444444444444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T33" s="21">
        <f t="shared" si="7"/>
        <v>0.4444444444444444</v>
      </c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3"/>
      <c r="BP33" s="23"/>
      <c r="BQ33" s="23"/>
      <c r="BR33" s="23"/>
      <c r="BS33" s="23"/>
      <c r="BT33" s="23"/>
      <c r="BU33" s="23"/>
      <c r="BV33" s="23"/>
      <c r="BW33" s="23"/>
      <c r="BX33" s="23"/>
    </row>
    <row r="34" spans="1:76" ht="14.25">
      <c r="A34" s="12" t="s">
        <v>26</v>
      </c>
      <c r="B34" s="13">
        <v>6</v>
      </c>
      <c r="C34" s="12">
        <v>0</v>
      </c>
      <c r="D34" s="12">
        <v>0</v>
      </c>
      <c r="E34" s="12">
        <v>16</v>
      </c>
      <c r="F34" s="12">
        <v>16</v>
      </c>
      <c r="G34" s="29">
        <v>0.30694444444444446</v>
      </c>
      <c r="H34" s="25">
        <f t="shared" si="2"/>
        <v>30</v>
      </c>
      <c r="I34" s="13">
        <f t="shared" si="3"/>
        <v>16</v>
      </c>
      <c r="J34" s="30">
        <v>1</v>
      </c>
      <c r="K34" s="15">
        <f t="shared" si="4"/>
        <v>16</v>
      </c>
      <c r="L34">
        <f t="shared" si="5"/>
        <v>0</v>
      </c>
      <c r="N34" s="21">
        <f t="shared" si="6"/>
        <v>0.5333333333333333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T34" s="21">
        <f t="shared" si="7"/>
        <v>0.5333333333333333</v>
      </c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3"/>
      <c r="BP34" s="23"/>
      <c r="BQ34" s="23"/>
      <c r="BR34" s="23"/>
      <c r="BS34" s="23"/>
      <c r="BT34" s="23"/>
      <c r="BU34" s="23"/>
      <c r="BV34" s="23"/>
      <c r="BW34" s="23"/>
      <c r="BX34" s="23"/>
    </row>
    <row r="35" spans="1:76" ht="14.25">
      <c r="A35" s="12">
        <v>170</v>
      </c>
      <c r="B35" s="13">
        <v>1</v>
      </c>
      <c r="C35" s="12">
        <v>45</v>
      </c>
      <c r="D35" s="12">
        <v>31</v>
      </c>
      <c r="E35" s="12">
        <v>26</v>
      </c>
      <c r="F35" s="12">
        <v>40</v>
      </c>
      <c r="G35" s="29">
        <v>0.3090277777777778</v>
      </c>
      <c r="H35" s="25">
        <f t="shared" si="2"/>
        <v>60</v>
      </c>
      <c r="I35" s="13">
        <f t="shared" si="3"/>
        <v>45</v>
      </c>
      <c r="J35" s="30">
        <v>2</v>
      </c>
      <c r="K35" s="24">
        <f t="shared" si="4"/>
        <v>40</v>
      </c>
      <c r="L35">
        <f t="shared" si="5"/>
        <v>0</v>
      </c>
      <c r="N35" s="21">
        <f t="shared" si="6"/>
        <v>0.6666666666666666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T35" s="21">
        <f t="shared" si="7"/>
        <v>0.75</v>
      </c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3"/>
      <c r="BP35" s="23"/>
      <c r="BQ35" s="23"/>
      <c r="BR35" s="23"/>
      <c r="BS35" s="23"/>
      <c r="BT35" s="23"/>
      <c r="BU35" s="23"/>
      <c r="BV35" s="23"/>
      <c r="BW35" s="23"/>
      <c r="BX35" s="23"/>
    </row>
    <row r="36" spans="1:76" ht="14.25">
      <c r="A36" s="12" t="s">
        <v>25</v>
      </c>
      <c r="B36" s="13">
        <v>6</v>
      </c>
      <c r="C36" s="12">
        <v>0</v>
      </c>
      <c r="D36" s="12">
        <v>0</v>
      </c>
      <c r="E36" s="12">
        <v>14</v>
      </c>
      <c r="F36" s="12">
        <v>14</v>
      </c>
      <c r="G36" s="29">
        <v>0.3090277777777778</v>
      </c>
      <c r="H36" s="25">
        <f aca="true" t="shared" si="8" ref="H36:H55">IF(B36=1,60,IF(B36=4,90,IF(B36=5,90,IF(B36=6,30,60))))</f>
        <v>30</v>
      </c>
      <c r="I36" s="13">
        <f aca="true" t="shared" si="9" ref="I36:I55">MAX(C36,F36)</f>
        <v>14</v>
      </c>
      <c r="J36" s="30">
        <v>0</v>
      </c>
      <c r="K36" s="24">
        <f aca="true" t="shared" si="10" ref="K36:K55">C36-D36+E36</f>
        <v>14</v>
      </c>
      <c r="L36">
        <f t="shared" si="5"/>
        <v>0</v>
      </c>
      <c r="N36" s="21">
        <f t="shared" si="6"/>
        <v>0.4666666666666667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T36" s="21">
        <f t="shared" si="7"/>
        <v>0.4666666666666667</v>
      </c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3"/>
      <c r="BP36" s="23"/>
      <c r="BQ36" s="23"/>
      <c r="BR36" s="23"/>
      <c r="BS36" s="23"/>
      <c r="BT36" s="23"/>
      <c r="BU36" s="23"/>
      <c r="BV36" s="23"/>
      <c r="BW36" s="23"/>
      <c r="BX36" s="23"/>
    </row>
    <row r="37" spans="1:76" ht="14.25">
      <c r="A37" s="12">
        <v>118</v>
      </c>
      <c r="B37" s="13">
        <v>5</v>
      </c>
      <c r="C37" s="12">
        <v>62</v>
      </c>
      <c r="D37" s="12">
        <v>37</v>
      </c>
      <c r="E37" s="12">
        <v>23</v>
      </c>
      <c r="F37" s="12">
        <v>48</v>
      </c>
      <c r="G37" s="29">
        <v>0.3104166666666667</v>
      </c>
      <c r="H37" s="25">
        <f t="shared" si="8"/>
        <v>90</v>
      </c>
      <c r="I37" s="13">
        <f t="shared" si="9"/>
        <v>62</v>
      </c>
      <c r="J37" s="30">
        <v>1</v>
      </c>
      <c r="K37" s="24">
        <f t="shared" si="10"/>
        <v>48</v>
      </c>
      <c r="L37">
        <f t="shared" si="5"/>
        <v>0</v>
      </c>
      <c r="N37" s="21">
        <f t="shared" si="6"/>
        <v>0.5333333333333333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21">
        <f t="shared" si="7"/>
        <v>0.6888888888888889</v>
      </c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3"/>
      <c r="BP37" s="23"/>
      <c r="BQ37" s="23"/>
      <c r="BR37" s="23"/>
      <c r="BS37" s="23"/>
      <c r="BT37" s="23"/>
      <c r="BU37" s="23"/>
      <c r="BV37" s="23"/>
      <c r="BW37" s="23"/>
      <c r="BX37" s="23"/>
    </row>
    <row r="38" spans="1:76" ht="14.25">
      <c r="A38" s="12" t="s">
        <v>26</v>
      </c>
      <c r="B38" s="13">
        <v>6</v>
      </c>
      <c r="C38" s="12">
        <v>0</v>
      </c>
      <c r="D38" s="12">
        <v>0</v>
      </c>
      <c r="E38" s="12">
        <v>10</v>
      </c>
      <c r="F38" s="12">
        <v>10</v>
      </c>
      <c r="G38" s="29">
        <v>0.3104166666666667</v>
      </c>
      <c r="H38" s="25">
        <f t="shared" si="8"/>
        <v>30</v>
      </c>
      <c r="I38" s="13">
        <f t="shared" si="9"/>
        <v>10</v>
      </c>
      <c r="J38" s="30">
        <v>0</v>
      </c>
      <c r="K38" s="24">
        <f t="shared" si="10"/>
        <v>10</v>
      </c>
      <c r="L38">
        <f t="shared" si="5"/>
        <v>0</v>
      </c>
      <c r="N38" s="21">
        <f t="shared" si="6"/>
        <v>0.3333333333333333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T38" s="21">
        <f t="shared" si="7"/>
        <v>0.3333333333333333</v>
      </c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</row>
    <row r="39" spans="1:76" ht="14.25">
      <c r="A39" s="12">
        <v>124</v>
      </c>
      <c r="B39" s="13">
        <v>1</v>
      </c>
      <c r="C39" s="12">
        <v>57</v>
      </c>
      <c r="D39" s="12">
        <v>24</v>
      </c>
      <c r="E39" s="12">
        <v>22</v>
      </c>
      <c r="F39" s="12">
        <v>55</v>
      </c>
      <c r="G39" s="29">
        <v>0.3111111111111111</v>
      </c>
      <c r="H39" s="25">
        <f t="shared" si="8"/>
        <v>60</v>
      </c>
      <c r="I39" s="13">
        <f t="shared" si="9"/>
        <v>57</v>
      </c>
      <c r="J39" s="30">
        <v>1</v>
      </c>
      <c r="K39" s="24">
        <f t="shared" si="10"/>
        <v>55</v>
      </c>
      <c r="L39">
        <f t="shared" si="5"/>
        <v>0</v>
      </c>
      <c r="N39" s="21">
        <f t="shared" si="6"/>
        <v>0.9166666666666666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T39" s="21">
        <f t="shared" si="7"/>
        <v>0.95</v>
      </c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</row>
    <row r="40" spans="1:76" ht="14.25">
      <c r="A40" s="12" t="s">
        <v>25</v>
      </c>
      <c r="B40" s="13">
        <v>6</v>
      </c>
      <c r="C40" s="12">
        <v>0</v>
      </c>
      <c r="D40" s="12">
        <v>0</v>
      </c>
      <c r="E40" s="12">
        <v>9</v>
      </c>
      <c r="F40" s="12">
        <v>9</v>
      </c>
      <c r="G40" s="29">
        <v>0.31180555555555556</v>
      </c>
      <c r="H40" s="25">
        <f t="shared" si="8"/>
        <v>30</v>
      </c>
      <c r="I40" s="13">
        <f t="shared" si="9"/>
        <v>9</v>
      </c>
      <c r="J40" s="30">
        <v>0</v>
      </c>
      <c r="K40" s="24">
        <f t="shared" si="10"/>
        <v>9</v>
      </c>
      <c r="L40">
        <f t="shared" si="5"/>
        <v>0</v>
      </c>
      <c r="N40" s="21">
        <f t="shared" si="6"/>
        <v>0.3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T40" s="21">
        <f t="shared" si="7"/>
        <v>0.3</v>
      </c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3"/>
      <c r="BP40" s="23"/>
      <c r="BQ40" s="23"/>
      <c r="BR40" s="23"/>
      <c r="BS40" s="23"/>
      <c r="BT40" s="23"/>
      <c r="BU40" s="23"/>
      <c r="BV40" s="23"/>
      <c r="BW40" s="23"/>
      <c r="BX40" s="23"/>
    </row>
    <row r="41" spans="1:76" ht="14.25">
      <c r="A41" s="12">
        <v>170</v>
      </c>
      <c r="B41" s="13">
        <v>1</v>
      </c>
      <c r="C41" s="12">
        <v>57</v>
      </c>
      <c r="D41" s="12">
        <v>30</v>
      </c>
      <c r="E41" s="12">
        <v>23</v>
      </c>
      <c r="F41" s="12">
        <v>50</v>
      </c>
      <c r="G41" s="29">
        <v>0.31527777777777777</v>
      </c>
      <c r="H41" s="25">
        <f t="shared" si="8"/>
        <v>60</v>
      </c>
      <c r="I41" s="13">
        <f t="shared" si="9"/>
        <v>57</v>
      </c>
      <c r="J41" s="30">
        <v>5</v>
      </c>
      <c r="K41" s="24">
        <f t="shared" si="10"/>
        <v>50</v>
      </c>
      <c r="L41">
        <f t="shared" si="5"/>
        <v>0</v>
      </c>
      <c r="N41" s="21">
        <f t="shared" si="6"/>
        <v>0.8333333333333334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T41" s="21">
        <f t="shared" si="7"/>
        <v>0.95</v>
      </c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3"/>
      <c r="BP41" s="23"/>
      <c r="BQ41" s="23"/>
      <c r="BR41" s="23"/>
      <c r="BS41" s="23"/>
      <c r="BT41" s="23"/>
      <c r="BU41" s="23"/>
      <c r="BV41" s="23"/>
      <c r="BW41" s="23"/>
      <c r="BX41" s="23"/>
    </row>
    <row r="42" spans="1:76" ht="14.25">
      <c r="A42" s="12">
        <v>124</v>
      </c>
      <c r="B42" s="13">
        <v>1</v>
      </c>
      <c r="C42" s="12">
        <v>48</v>
      </c>
      <c r="D42" s="12">
        <v>23</v>
      </c>
      <c r="E42" s="12">
        <v>25</v>
      </c>
      <c r="F42" s="12">
        <v>50</v>
      </c>
      <c r="G42" s="29">
        <v>0.31527777777777777</v>
      </c>
      <c r="H42" s="25">
        <f t="shared" si="8"/>
        <v>60</v>
      </c>
      <c r="I42" s="13">
        <f t="shared" si="9"/>
        <v>50</v>
      </c>
      <c r="J42" s="30">
        <v>1</v>
      </c>
      <c r="K42" s="24">
        <f t="shared" si="10"/>
        <v>50</v>
      </c>
      <c r="L42">
        <f t="shared" si="5"/>
        <v>0</v>
      </c>
      <c r="N42" s="21">
        <f t="shared" si="6"/>
        <v>0.8333333333333334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T42" s="21">
        <f t="shared" si="7"/>
        <v>0.8333333333333334</v>
      </c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3"/>
      <c r="BP42" s="23"/>
      <c r="BQ42" s="23"/>
      <c r="BR42" s="23"/>
      <c r="BS42" s="23"/>
      <c r="BT42" s="23"/>
      <c r="BU42" s="23"/>
      <c r="BV42" s="23"/>
      <c r="BW42" s="23"/>
      <c r="BX42" s="23"/>
    </row>
    <row r="43" spans="1:76" ht="14.25">
      <c r="A43" s="12" t="s">
        <v>26</v>
      </c>
      <c r="B43" s="13">
        <v>6</v>
      </c>
      <c r="C43" s="12">
        <v>0</v>
      </c>
      <c r="D43" s="12">
        <v>0</v>
      </c>
      <c r="E43" s="12">
        <v>14</v>
      </c>
      <c r="F43" s="12">
        <v>14</v>
      </c>
      <c r="G43" s="29">
        <v>0.31527777777777777</v>
      </c>
      <c r="H43" s="25">
        <f t="shared" si="8"/>
        <v>30</v>
      </c>
      <c r="I43" s="13">
        <f t="shared" si="9"/>
        <v>14</v>
      </c>
      <c r="J43" s="30">
        <v>1</v>
      </c>
      <c r="K43" s="24">
        <f t="shared" si="10"/>
        <v>14</v>
      </c>
      <c r="L43">
        <f t="shared" si="5"/>
        <v>0</v>
      </c>
      <c r="N43" s="21">
        <f t="shared" si="6"/>
        <v>0.4666666666666667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T43" s="21">
        <f t="shared" si="7"/>
        <v>0.4666666666666667</v>
      </c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3"/>
      <c r="BP43" s="23"/>
      <c r="BQ43" s="23"/>
      <c r="BR43" s="23"/>
      <c r="BS43" s="23"/>
      <c r="BT43" s="23"/>
      <c r="BU43" s="23"/>
      <c r="BV43" s="23"/>
      <c r="BW43" s="23"/>
      <c r="BX43" s="23"/>
    </row>
    <row r="44" spans="1:76" ht="14.25">
      <c r="A44" s="12">
        <v>118</v>
      </c>
      <c r="B44" s="13">
        <v>4</v>
      </c>
      <c r="C44" s="12">
        <v>74</v>
      </c>
      <c r="D44" s="12">
        <v>37</v>
      </c>
      <c r="E44" s="12">
        <v>9</v>
      </c>
      <c r="F44" s="12">
        <v>46</v>
      </c>
      <c r="G44" s="29">
        <v>0.31527777777777777</v>
      </c>
      <c r="H44" s="25">
        <f t="shared" si="8"/>
        <v>90</v>
      </c>
      <c r="I44" s="13">
        <f t="shared" si="9"/>
        <v>74</v>
      </c>
      <c r="J44" s="30">
        <v>2</v>
      </c>
      <c r="K44" s="24">
        <f t="shared" si="10"/>
        <v>46</v>
      </c>
      <c r="L44">
        <f t="shared" si="5"/>
        <v>0</v>
      </c>
      <c r="N44" s="21">
        <f t="shared" si="6"/>
        <v>0.5111111111111111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T44" s="21">
        <f t="shared" si="7"/>
        <v>0.8222222222222222</v>
      </c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  <c r="BU44" s="23"/>
      <c r="BV44" s="23"/>
      <c r="BW44" s="23"/>
      <c r="BX44" s="23"/>
    </row>
    <row r="45" spans="1:76" ht="14.25">
      <c r="A45" s="12" t="s">
        <v>25</v>
      </c>
      <c r="B45" s="13">
        <v>6</v>
      </c>
      <c r="C45" s="12">
        <v>0</v>
      </c>
      <c r="D45" s="12">
        <v>0</v>
      </c>
      <c r="E45" s="12">
        <v>4</v>
      </c>
      <c r="F45" s="12">
        <v>4</v>
      </c>
      <c r="G45" s="29">
        <v>0.3159722222222222</v>
      </c>
      <c r="H45" s="25">
        <f t="shared" si="8"/>
        <v>30</v>
      </c>
      <c r="I45" s="13">
        <f t="shared" si="9"/>
        <v>4</v>
      </c>
      <c r="J45" s="30">
        <v>0</v>
      </c>
      <c r="K45" s="24">
        <f t="shared" si="10"/>
        <v>4</v>
      </c>
      <c r="L45">
        <f t="shared" si="5"/>
        <v>0</v>
      </c>
      <c r="N45" s="21">
        <f t="shared" si="6"/>
        <v>0.13333333333333333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T45" s="21">
        <f t="shared" si="7"/>
        <v>0.13333333333333333</v>
      </c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3"/>
      <c r="BP45" s="23"/>
      <c r="BQ45" s="23"/>
      <c r="BR45" s="23"/>
      <c r="BS45" s="23"/>
      <c r="BT45" s="23"/>
      <c r="BU45" s="23"/>
      <c r="BV45" s="23"/>
      <c r="BW45" s="23"/>
      <c r="BX45" s="23"/>
    </row>
    <row r="46" spans="1:76" ht="14.25">
      <c r="A46" s="12">
        <v>170</v>
      </c>
      <c r="B46" s="13">
        <v>1</v>
      </c>
      <c r="C46" s="12">
        <v>39</v>
      </c>
      <c r="D46" s="12">
        <v>18</v>
      </c>
      <c r="E46" s="12">
        <v>7</v>
      </c>
      <c r="F46" s="12">
        <v>28</v>
      </c>
      <c r="G46" s="29">
        <v>0.31666666666666665</v>
      </c>
      <c r="H46" s="25">
        <f t="shared" si="8"/>
        <v>60</v>
      </c>
      <c r="I46" s="13">
        <f t="shared" si="9"/>
        <v>39</v>
      </c>
      <c r="J46" s="30">
        <v>1</v>
      </c>
      <c r="K46" s="24">
        <f t="shared" si="10"/>
        <v>28</v>
      </c>
      <c r="L46">
        <f t="shared" si="5"/>
        <v>0</v>
      </c>
      <c r="N46" s="21">
        <f t="shared" si="6"/>
        <v>0.4666666666666667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T46" s="21">
        <f t="shared" si="7"/>
        <v>0.65</v>
      </c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3"/>
      <c r="BP46" s="23"/>
      <c r="BQ46" s="23"/>
      <c r="BR46" s="23"/>
      <c r="BS46" s="23"/>
      <c r="BT46" s="23"/>
      <c r="BU46" s="23"/>
      <c r="BV46" s="23"/>
      <c r="BW46" s="23"/>
      <c r="BX46" s="23"/>
    </row>
    <row r="47" spans="1:76" ht="14.25">
      <c r="A47" s="12" t="s">
        <v>26</v>
      </c>
      <c r="B47" s="13">
        <v>6</v>
      </c>
      <c r="C47" s="12">
        <v>0</v>
      </c>
      <c r="D47" s="12">
        <v>0</v>
      </c>
      <c r="E47" s="12">
        <v>11</v>
      </c>
      <c r="F47" s="12">
        <v>11</v>
      </c>
      <c r="G47" s="29">
        <v>0.31666666666666665</v>
      </c>
      <c r="H47" s="25">
        <f t="shared" si="8"/>
        <v>30</v>
      </c>
      <c r="I47" s="13">
        <f t="shared" si="9"/>
        <v>11</v>
      </c>
      <c r="J47" s="30">
        <v>-1</v>
      </c>
      <c r="K47" s="24">
        <f t="shared" si="10"/>
        <v>11</v>
      </c>
      <c r="L47">
        <f t="shared" si="5"/>
        <v>0</v>
      </c>
      <c r="N47" s="21">
        <f t="shared" si="6"/>
        <v>0.36666666666666664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T47" s="21">
        <f t="shared" si="7"/>
        <v>0.36666666666666664</v>
      </c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3"/>
      <c r="BP47" s="23"/>
      <c r="BQ47" s="23"/>
      <c r="BR47" s="23"/>
      <c r="BS47" s="23"/>
      <c r="BT47" s="23"/>
      <c r="BU47" s="23"/>
      <c r="BV47" s="23"/>
      <c r="BW47" s="23"/>
      <c r="BX47" s="23"/>
    </row>
    <row r="48" spans="1:76" ht="14.25">
      <c r="A48" s="12">
        <v>124</v>
      </c>
      <c r="B48" s="13">
        <v>3</v>
      </c>
      <c r="C48" s="12">
        <v>66</v>
      </c>
      <c r="D48" s="12">
        <v>38</v>
      </c>
      <c r="E48" s="12">
        <v>32</v>
      </c>
      <c r="F48" s="12">
        <v>60</v>
      </c>
      <c r="G48" s="29">
        <v>0.3201388888888889</v>
      </c>
      <c r="H48" s="25">
        <f t="shared" si="8"/>
        <v>60</v>
      </c>
      <c r="I48" s="13">
        <f t="shared" si="9"/>
        <v>66</v>
      </c>
      <c r="J48" s="30">
        <v>2</v>
      </c>
      <c r="K48" s="24">
        <f t="shared" si="10"/>
        <v>60</v>
      </c>
      <c r="L48">
        <f t="shared" si="5"/>
        <v>0</v>
      </c>
      <c r="N48" s="21">
        <f t="shared" si="6"/>
        <v>1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T48" s="21">
        <f t="shared" si="7"/>
        <v>1.1</v>
      </c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3"/>
      <c r="BP48" s="23"/>
      <c r="BQ48" s="23"/>
      <c r="BR48" s="23"/>
      <c r="BS48" s="23"/>
      <c r="BT48" s="23"/>
      <c r="BU48" s="23"/>
      <c r="BV48" s="23"/>
      <c r="BW48" s="23"/>
      <c r="BX48" s="23"/>
    </row>
    <row r="49" spans="1:76" ht="14.25">
      <c r="A49" s="12">
        <v>118</v>
      </c>
      <c r="B49" s="13">
        <v>5</v>
      </c>
      <c r="C49" s="12">
        <v>70</v>
      </c>
      <c r="D49" s="12">
        <v>35</v>
      </c>
      <c r="E49" s="12">
        <v>20</v>
      </c>
      <c r="F49" s="12">
        <v>55</v>
      </c>
      <c r="G49" s="29">
        <v>0.3201388888888889</v>
      </c>
      <c r="H49" s="25">
        <f t="shared" si="8"/>
        <v>90</v>
      </c>
      <c r="I49" s="13">
        <f t="shared" si="9"/>
        <v>70</v>
      </c>
      <c r="J49" s="30">
        <v>3</v>
      </c>
      <c r="K49" s="24">
        <f t="shared" si="10"/>
        <v>55</v>
      </c>
      <c r="L49">
        <f t="shared" si="5"/>
        <v>0</v>
      </c>
      <c r="N49" s="21">
        <f t="shared" si="6"/>
        <v>0.6111111111111112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T49" s="21">
        <f t="shared" si="7"/>
        <v>0.7777777777777778</v>
      </c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3"/>
      <c r="BP49" s="23"/>
      <c r="BQ49" s="23"/>
      <c r="BR49" s="23"/>
      <c r="BS49" s="23"/>
      <c r="BT49" s="23"/>
      <c r="BU49" s="23"/>
      <c r="BV49" s="23"/>
      <c r="BW49" s="23"/>
      <c r="BX49" s="23"/>
    </row>
    <row r="50" spans="1:76" ht="14.25">
      <c r="A50" s="12" t="s">
        <v>25</v>
      </c>
      <c r="B50" s="13">
        <v>6</v>
      </c>
      <c r="C50" s="12">
        <v>0</v>
      </c>
      <c r="D50" s="12">
        <v>0</v>
      </c>
      <c r="E50" s="12">
        <v>15</v>
      </c>
      <c r="F50" s="12">
        <v>15</v>
      </c>
      <c r="G50" s="29">
        <v>0.32083333333333336</v>
      </c>
      <c r="H50" s="25">
        <f t="shared" si="8"/>
        <v>30</v>
      </c>
      <c r="I50" s="13">
        <f t="shared" si="9"/>
        <v>15</v>
      </c>
      <c r="J50" s="30">
        <v>2</v>
      </c>
      <c r="K50" s="24">
        <f t="shared" si="10"/>
        <v>15</v>
      </c>
      <c r="L50">
        <f t="shared" si="5"/>
        <v>0</v>
      </c>
      <c r="N50" s="21">
        <f t="shared" si="6"/>
        <v>0.5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T50" s="21">
        <f t="shared" si="7"/>
        <v>0.5</v>
      </c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3"/>
      <c r="BP50" s="23"/>
      <c r="BQ50" s="23"/>
      <c r="BR50" s="23"/>
      <c r="BS50" s="23"/>
      <c r="BT50" s="23"/>
      <c r="BU50" s="23"/>
      <c r="BV50" s="23"/>
      <c r="BW50" s="23"/>
      <c r="BX50" s="23"/>
    </row>
    <row r="51" spans="1:76" ht="14.25">
      <c r="A51" s="12">
        <v>170</v>
      </c>
      <c r="B51" s="13">
        <v>1</v>
      </c>
      <c r="C51" s="12">
        <v>65</v>
      </c>
      <c r="D51" s="12">
        <v>45</v>
      </c>
      <c r="E51" s="12">
        <v>35</v>
      </c>
      <c r="F51" s="12">
        <v>55</v>
      </c>
      <c r="G51" s="29">
        <v>0.3229166666666667</v>
      </c>
      <c r="H51" s="25">
        <f t="shared" si="8"/>
        <v>60</v>
      </c>
      <c r="I51" s="13">
        <f t="shared" si="9"/>
        <v>65</v>
      </c>
      <c r="J51" s="30">
        <v>4</v>
      </c>
      <c r="K51" s="24">
        <f t="shared" si="10"/>
        <v>55</v>
      </c>
      <c r="L51">
        <f t="shared" si="5"/>
        <v>0</v>
      </c>
      <c r="N51" s="21">
        <f t="shared" si="6"/>
        <v>0.9166666666666666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T51" s="21">
        <f t="shared" si="7"/>
        <v>1.0833333333333333</v>
      </c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3"/>
      <c r="BP51" s="23"/>
      <c r="BQ51" s="23"/>
      <c r="BR51" s="23"/>
      <c r="BS51" s="23"/>
      <c r="BT51" s="23"/>
      <c r="BU51" s="23"/>
      <c r="BV51" s="23"/>
      <c r="BW51" s="23"/>
      <c r="BX51" s="23"/>
    </row>
    <row r="52" spans="1:76" ht="14.25">
      <c r="A52" s="12">
        <v>124</v>
      </c>
      <c r="B52" s="13">
        <v>1</v>
      </c>
      <c r="C52" s="12">
        <v>47</v>
      </c>
      <c r="D52" s="12">
        <v>19</v>
      </c>
      <c r="E52" s="12">
        <v>17</v>
      </c>
      <c r="F52" s="12">
        <v>45</v>
      </c>
      <c r="G52" s="29">
        <v>0.3236111111111111</v>
      </c>
      <c r="H52" s="25">
        <f t="shared" si="8"/>
        <v>60</v>
      </c>
      <c r="I52" s="13">
        <f t="shared" si="9"/>
        <v>47</v>
      </c>
      <c r="J52" s="30">
        <v>1</v>
      </c>
      <c r="K52" s="24">
        <f t="shared" si="10"/>
        <v>45</v>
      </c>
      <c r="L52">
        <f t="shared" si="5"/>
        <v>0</v>
      </c>
      <c r="N52" s="21">
        <f t="shared" si="6"/>
        <v>0.75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T52" s="21">
        <f t="shared" si="7"/>
        <v>0.7833333333333333</v>
      </c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3"/>
      <c r="BP52" s="23"/>
      <c r="BQ52" s="23"/>
      <c r="BR52" s="23"/>
      <c r="BS52" s="23"/>
      <c r="BT52" s="23"/>
      <c r="BU52" s="23"/>
      <c r="BV52" s="23"/>
      <c r="BW52" s="23"/>
      <c r="BX52" s="23"/>
    </row>
    <row r="53" spans="1:76" ht="14.25">
      <c r="A53" s="12">
        <v>118</v>
      </c>
      <c r="B53" s="13">
        <v>4</v>
      </c>
      <c r="C53" s="12">
        <v>69</v>
      </c>
      <c r="D53" s="12">
        <v>22</v>
      </c>
      <c r="E53" s="12">
        <v>13</v>
      </c>
      <c r="F53" s="12">
        <v>60</v>
      </c>
      <c r="G53" s="29">
        <v>0.32430555555555557</v>
      </c>
      <c r="H53" s="25">
        <f t="shared" si="8"/>
        <v>90</v>
      </c>
      <c r="I53" s="13">
        <f t="shared" si="9"/>
        <v>69</v>
      </c>
      <c r="J53" s="30">
        <v>3</v>
      </c>
      <c r="K53" s="24">
        <f t="shared" si="10"/>
        <v>60</v>
      </c>
      <c r="L53">
        <f t="shared" si="5"/>
        <v>0</v>
      </c>
      <c r="N53" s="21">
        <f t="shared" si="6"/>
        <v>0.6666666666666666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T53" s="21">
        <f t="shared" si="7"/>
        <v>0.7666666666666667</v>
      </c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3"/>
      <c r="BP53" s="23"/>
      <c r="BQ53" s="23"/>
      <c r="BR53" s="23"/>
      <c r="BS53" s="23"/>
      <c r="BT53" s="23"/>
      <c r="BU53" s="23"/>
      <c r="BV53" s="23"/>
      <c r="BW53" s="23"/>
      <c r="BX53" s="23"/>
    </row>
    <row r="54" spans="1:76" ht="14.25">
      <c r="A54" s="12" t="s">
        <v>26</v>
      </c>
      <c r="B54" s="13">
        <v>6</v>
      </c>
      <c r="C54" s="12">
        <v>0</v>
      </c>
      <c r="D54" s="12">
        <v>0</v>
      </c>
      <c r="E54" s="12">
        <v>40</v>
      </c>
      <c r="F54" s="12">
        <v>40</v>
      </c>
      <c r="G54" s="29">
        <v>0.325</v>
      </c>
      <c r="H54" s="25">
        <f t="shared" si="8"/>
        <v>30</v>
      </c>
      <c r="I54" s="13">
        <f t="shared" si="9"/>
        <v>40</v>
      </c>
      <c r="J54" s="30" t="s">
        <v>32</v>
      </c>
      <c r="K54" s="24">
        <f t="shared" si="10"/>
        <v>40</v>
      </c>
      <c r="L54">
        <f t="shared" si="5"/>
        <v>0</v>
      </c>
      <c r="N54" s="21">
        <f t="shared" si="6"/>
        <v>1.3333333333333333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T54" s="21">
        <f t="shared" si="7"/>
        <v>1.3333333333333333</v>
      </c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3"/>
      <c r="BP54" s="23"/>
      <c r="BQ54" s="23"/>
      <c r="BR54" s="23"/>
      <c r="BS54" s="23"/>
      <c r="BT54" s="23"/>
      <c r="BU54" s="23"/>
      <c r="BV54" s="23"/>
      <c r="BW54" s="23"/>
      <c r="BX54" s="23"/>
    </row>
    <row r="55" spans="1:76" ht="14.25">
      <c r="A55" s="12" t="s">
        <v>25</v>
      </c>
      <c r="B55" s="13">
        <v>6</v>
      </c>
      <c r="C55" s="12">
        <v>0</v>
      </c>
      <c r="D55" s="12">
        <v>0</v>
      </c>
      <c r="E55" s="12">
        <v>33</v>
      </c>
      <c r="F55" s="12">
        <v>33</v>
      </c>
      <c r="G55" s="29">
        <v>0.3263888888888889</v>
      </c>
      <c r="H55" s="25">
        <f t="shared" si="8"/>
        <v>30</v>
      </c>
      <c r="I55" s="13">
        <f t="shared" si="9"/>
        <v>33</v>
      </c>
      <c r="J55" s="30">
        <v>0</v>
      </c>
      <c r="K55" s="24">
        <f t="shared" si="10"/>
        <v>33</v>
      </c>
      <c r="L55">
        <f t="shared" si="5"/>
        <v>0</v>
      </c>
      <c r="N55" s="21">
        <f t="shared" si="6"/>
        <v>1.1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T55" s="21">
        <f t="shared" si="7"/>
        <v>1.1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3"/>
      <c r="BP55" s="23"/>
      <c r="BQ55" s="23"/>
      <c r="BR55" s="23"/>
      <c r="BS55" s="23"/>
      <c r="BT55" s="23"/>
      <c r="BU55" s="23"/>
      <c r="BV55" s="23"/>
      <c r="BW55" s="23"/>
      <c r="BX55" s="23"/>
    </row>
    <row r="56" spans="1:76" ht="14.25">
      <c r="A56" s="12">
        <v>124</v>
      </c>
      <c r="B56" s="13">
        <v>1</v>
      </c>
      <c r="C56" s="12">
        <v>33</v>
      </c>
      <c r="D56" s="12">
        <v>18</v>
      </c>
      <c r="E56" s="12">
        <v>35</v>
      </c>
      <c r="F56" s="12">
        <v>50</v>
      </c>
      <c r="G56" s="29">
        <v>0.32708333333333334</v>
      </c>
      <c r="H56" s="25">
        <f aca="true" t="shared" si="11" ref="H56:H102">IF(B56=1,60,IF(B56=4,90,IF(B56=5,90,IF(B56=6,30,60))))</f>
        <v>60</v>
      </c>
      <c r="I56" s="13">
        <f aca="true" t="shared" si="12" ref="I56:I102">MAX(C56,F56)</f>
        <v>50</v>
      </c>
      <c r="J56" s="30">
        <v>0</v>
      </c>
      <c r="K56" s="15">
        <f aca="true" t="shared" si="13" ref="K56:K102">C56-D56+E56</f>
        <v>50</v>
      </c>
      <c r="L56">
        <f t="shared" si="5"/>
        <v>0</v>
      </c>
      <c r="N56" s="21">
        <f t="shared" si="6"/>
        <v>0.8333333333333334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T56" s="21">
        <f t="shared" si="7"/>
        <v>0.8333333333333334</v>
      </c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3"/>
      <c r="BP56" s="23"/>
      <c r="BQ56" s="23"/>
      <c r="BR56" s="23"/>
      <c r="BS56" s="23"/>
      <c r="BT56" s="23"/>
      <c r="BU56" s="23"/>
      <c r="BV56" s="23"/>
      <c r="BW56" s="23"/>
      <c r="BX56" s="23"/>
    </row>
    <row r="57" spans="1:76" ht="14.25">
      <c r="A57" s="12">
        <v>118</v>
      </c>
      <c r="B57" s="13">
        <v>5</v>
      </c>
      <c r="C57" s="12">
        <v>60</v>
      </c>
      <c r="D57" s="12">
        <v>35</v>
      </c>
      <c r="E57" s="12">
        <v>12</v>
      </c>
      <c r="F57" s="12">
        <v>37</v>
      </c>
      <c r="G57" s="29">
        <v>0.3277777777777778</v>
      </c>
      <c r="H57" s="25">
        <f t="shared" si="11"/>
        <v>90</v>
      </c>
      <c r="I57" s="13">
        <f t="shared" si="12"/>
        <v>60</v>
      </c>
      <c r="J57" s="30">
        <v>2</v>
      </c>
      <c r="K57" s="15">
        <f t="shared" si="13"/>
        <v>37</v>
      </c>
      <c r="L57">
        <f t="shared" si="5"/>
        <v>0</v>
      </c>
      <c r="N57" s="21">
        <f t="shared" si="6"/>
        <v>0.4111111111111111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T57" s="21">
        <f t="shared" si="7"/>
        <v>0.6666666666666666</v>
      </c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3"/>
      <c r="BP57" s="23"/>
      <c r="BQ57" s="23"/>
      <c r="BR57" s="23"/>
      <c r="BS57" s="23"/>
      <c r="BT57" s="23"/>
      <c r="BU57" s="23"/>
      <c r="BV57" s="23"/>
      <c r="BW57" s="23"/>
      <c r="BX57" s="23"/>
    </row>
    <row r="58" spans="1:76" ht="14.25">
      <c r="A58" s="12">
        <v>170</v>
      </c>
      <c r="B58" s="13">
        <v>1</v>
      </c>
      <c r="C58" s="12">
        <v>47</v>
      </c>
      <c r="D58" s="12">
        <v>33</v>
      </c>
      <c r="E58" s="12">
        <v>8</v>
      </c>
      <c r="F58" s="12">
        <v>22</v>
      </c>
      <c r="G58" s="29">
        <v>0.3284722222222222</v>
      </c>
      <c r="H58" s="25">
        <f t="shared" si="11"/>
        <v>60</v>
      </c>
      <c r="I58" s="13">
        <f t="shared" si="12"/>
        <v>47</v>
      </c>
      <c r="J58" s="30">
        <v>6</v>
      </c>
      <c r="K58" s="15">
        <f t="shared" si="13"/>
        <v>22</v>
      </c>
      <c r="L58">
        <f t="shared" si="5"/>
        <v>0</v>
      </c>
      <c r="N58" s="21">
        <f t="shared" si="6"/>
        <v>0.36666666666666664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T58" s="21">
        <f t="shared" si="7"/>
        <v>0.7833333333333333</v>
      </c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3"/>
      <c r="BP58" s="23"/>
      <c r="BQ58" s="23"/>
      <c r="BR58" s="23"/>
      <c r="BS58" s="23"/>
      <c r="BT58" s="23"/>
      <c r="BU58" s="23"/>
      <c r="BV58" s="23"/>
      <c r="BW58" s="23"/>
      <c r="BX58" s="23"/>
    </row>
    <row r="59" spans="1:76" ht="14.25">
      <c r="A59" s="12" t="s">
        <v>26</v>
      </c>
      <c r="B59" s="13">
        <v>6</v>
      </c>
      <c r="C59" s="12">
        <v>0</v>
      </c>
      <c r="D59" s="12">
        <v>0</v>
      </c>
      <c r="E59" s="12">
        <v>38</v>
      </c>
      <c r="F59" s="12">
        <v>38</v>
      </c>
      <c r="G59" s="29">
        <v>0.32916666666666666</v>
      </c>
      <c r="H59" s="25">
        <f t="shared" si="11"/>
        <v>30</v>
      </c>
      <c r="I59" s="13">
        <f t="shared" si="12"/>
        <v>38</v>
      </c>
      <c r="J59" s="30">
        <v>1</v>
      </c>
      <c r="K59" s="15">
        <f t="shared" si="13"/>
        <v>38</v>
      </c>
      <c r="L59">
        <f t="shared" si="5"/>
        <v>0</v>
      </c>
      <c r="N59" s="21">
        <f t="shared" si="6"/>
        <v>1.2666666666666666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T59" s="21">
        <f t="shared" si="7"/>
        <v>1.2666666666666666</v>
      </c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3"/>
      <c r="BP59" s="23"/>
      <c r="BQ59" s="23"/>
      <c r="BR59" s="23"/>
      <c r="BS59" s="23"/>
      <c r="BT59" s="23"/>
      <c r="BU59" s="23"/>
      <c r="BV59" s="23"/>
      <c r="BW59" s="23"/>
      <c r="BX59" s="23"/>
    </row>
    <row r="60" spans="1:76" ht="14.25">
      <c r="A60" s="12" t="s">
        <v>26</v>
      </c>
      <c r="B60" s="13">
        <v>6</v>
      </c>
      <c r="C60" s="12">
        <v>0</v>
      </c>
      <c r="D60" s="12">
        <v>0</v>
      </c>
      <c r="E60" s="12">
        <v>45</v>
      </c>
      <c r="F60" s="12">
        <v>45</v>
      </c>
      <c r="G60" s="29">
        <v>0.33125</v>
      </c>
      <c r="H60" s="25">
        <f t="shared" si="11"/>
        <v>30</v>
      </c>
      <c r="I60" s="13">
        <f t="shared" si="12"/>
        <v>45</v>
      </c>
      <c r="J60" s="30">
        <v>2</v>
      </c>
      <c r="K60" s="15">
        <f t="shared" si="13"/>
        <v>45</v>
      </c>
      <c r="L60">
        <f t="shared" si="5"/>
        <v>0</v>
      </c>
      <c r="N60" s="21">
        <f t="shared" si="6"/>
        <v>1.5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T60" s="21">
        <f t="shared" si="7"/>
        <v>1.5</v>
      </c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3"/>
      <c r="BP60" s="23"/>
      <c r="BQ60" s="23"/>
      <c r="BR60" s="23"/>
      <c r="BS60" s="23"/>
      <c r="BT60" s="23"/>
      <c r="BU60" s="23"/>
      <c r="BV60" s="23"/>
      <c r="BW60" s="23"/>
      <c r="BX60" s="23"/>
    </row>
    <row r="61" spans="1:76" ht="14.25">
      <c r="A61" s="12" t="s">
        <v>25</v>
      </c>
      <c r="B61" s="13">
        <v>6</v>
      </c>
      <c r="C61" s="12">
        <v>0</v>
      </c>
      <c r="D61" s="12">
        <v>0</v>
      </c>
      <c r="E61" s="12">
        <v>45</v>
      </c>
      <c r="F61" s="12">
        <v>45</v>
      </c>
      <c r="G61" s="29">
        <v>0.33125</v>
      </c>
      <c r="H61" s="25">
        <f t="shared" si="11"/>
        <v>30</v>
      </c>
      <c r="I61" s="13">
        <f t="shared" si="12"/>
        <v>45</v>
      </c>
      <c r="J61" s="30">
        <v>1</v>
      </c>
      <c r="K61" s="15">
        <f t="shared" si="13"/>
        <v>45</v>
      </c>
      <c r="L61">
        <f t="shared" si="5"/>
        <v>0</v>
      </c>
      <c r="N61" s="21">
        <f t="shared" si="6"/>
        <v>1.5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T61" s="21">
        <f t="shared" si="7"/>
        <v>1.5</v>
      </c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3"/>
      <c r="BP61" s="23"/>
      <c r="BQ61" s="23"/>
      <c r="BR61" s="23"/>
      <c r="BS61" s="23"/>
      <c r="BT61" s="23"/>
      <c r="BU61" s="23"/>
      <c r="BV61" s="23"/>
      <c r="BW61" s="23"/>
      <c r="BX61" s="23"/>
    </row>
    <row r="62" spans="1:76" ht="14.25">
      <c r="A62" s="12">
        <v>124</v>
      </c>
      <c r="B62" s="13">
        <v>1</v>
      </c>
      <c r="C62" s="12">
        <v>40</v>
      </c>
      <c r="D62" s="12">
        <v>22</v>
      </c>
      <c r="E62" s="12">
        <v>25</v>
      </c>
      <c r="F62" s="12">
        <v>43</v>
      </c>
      <c r="G62" s="29">
        <v>0.33194444444444443</v>
      </c>
      <c r="H62" s="25">
        <f t="shared" si="11"/>
        <v>60</v>
      </c>
      <c r="I62" s="13">
        <f t="shared" si="12"/>
        <v>43</v>
      </c>
      <c r="J62" s="30">
        <v>1</v>
      </c>
      <c r="K62" s="24">
        <f t="shared" si="13"/>
        <v>43</v>
      </c>
      <c r="L62">
        <f t="shared" si="5"/>
        <v>0</v>
      </c>
      <c r="N62" s="21">
        <f t="shared" si="6"/>
        <v>0.7166666666666667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T62" s="21">
        <f t="shared" si="7"/>
        <v>0.7166666666666667</v>
      </c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3"/>
      <c r="BP62" s="23"/>
      <c r="BQ62" s="23"/>
      <c r="BR62" s="23"/>
      <c r="BS62" s="23"/>
      <c r="BT62" s="23"/>
      <c r="BU62" s="23"/>
      <c r="BV62" s="23"/>
      <c r="BW62" s="23"/>
      <c r="BX62" s="23"/>
    </row>
    <row r="63" spans="1:76" ht="14.25">
      <c r="A63" s="12">
        <v>170</v>
      </c>
      <c r="B63" s="13">
        <v>1</v>
      </c>
      <c r="C63" s="12">
        <v>43</v>
      </c>
      <c r="D63" s="12">
        <v>19</v>
      </c>
      <c r="E63" s="12">
        <v>16</v>
      </c>
      <c r="F63" s="12">
        <v>40</v>
      </c>
      <c r="G63" s="29">
        <v>0.3326388888888889</v>
      </c>
      <c r="H63" s="25">
        <f t="shared" si="11"/>
        <v>60</v>
      </c>
      <c r="I63" s="13">
        <f t="shared" si="12"/>
        <v>43</v>
      </c>
      <c r="J63" s="30">
        <v>6</v>
      </c>
      <c r="K63" s="24">
        <f t="shared" si="13"/>
        <v>40</v>
      </c>
      <c r="L63">
        <f t="shared" si="5"/>
        <v>0</v>
      </c>
      <c r="N63" s="21">
        <f t="shared" si="6"/>
        <v>0.6666666666666666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T63" s="21">
        <f t="shared" si="7"/>
        <v>0.7166666666666667</v>
      </c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3"/>
      <c r="BP63" s="23"/>
      <c r="BQ63" s="23"/>
      <c r="BR63" s="23"/>
      <c r="BS63" s="23"/>
      <c r="BT63" s="23"/>
      <c r="BU63" s="23"/>
      <c r="BV63" s="23"/>
      <c r="BW63" s="23"/>
      <c r="BX63" s="23"/>
    </row>
    <row r="64" spans="1:76" ht="14.25">
      <c r="A64" s="12">
        <v>118</v>
      </c>
      <c r="B64" s="13">
        <v>4</v>
      </c>
      <c r="C64" s="12">
        <v>86</v>
      </c>
      <c r="D64" s="12">
        <v>46</v>
      </c>
      <c r="E64" s="12">
        <v>40</v>
      </c>
      <c r="F64" s="12">
        <v>80</v>
      </c>
      <c r="G64" s="29">
        <v>0.33402777777777776</v>
      </c>
      <c r="H64" s="25">
        <f t="shared" si="11"/>
        <v>90</v>
      </c>
      <c r="I64" s="13">
        <f t="shared" si="12"/>
        <v>86</v>
      </c>
      <c r="J64" s="30">
        <v>5</v>
      </c>
      <c r="K64" s="24">
        <f t="shared" si="13"/>
        <v>80</v>
      </c>
      <c r="L64">
        <f t="shared" si="5"/>
        <v>0</v>
      </c>
      <c r="N64" s="21">
        <f t="shared" si="6"/>
        <v>0.8888888888888888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T64" s="21">
        <f t="shared" si="7"/>
        <v>0.9555555555555556</v>
      </c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3"/>
      <c r="BP64" s="23"/>
      <c r="BQ64" s="23"/>
      <c r="BR64" s="23"/>
      <c r="BS64" s="23"/>
      <c r="BT64" s="23"/>
      <c r="BU64" s="23"/>
      <c r="BV64" s="23"/>
      <c r="BW64" s="23"/>
      <c r="BX64" s="23"/>
    </row>
    <row r="65" spans="1:76" ht="14.25">
      <c r="A65" s="12" t="s">
        <v>25</v>
      </c>
      <c r="B65" s="13">
        <v>6</v>
      </c>
      <c r="C65" s="12">
        <v>0</v>
      </c>
      <c r="D65" s="12">
        <v>0</v>
      </c>
      <c r="E65" s="12">
        <v>10</v>
      </c>
      <c r="F65" s="12">
        <v>10</v>
      </c>
      <c r="G65" s="29">
        <v>0.33402777777777776</v>
      </c>
      <c r="H65" s="25">
        <f t="shared" si="11"/>
        <v>30</v>
      </c>
      <c r="I65" s="13">
        <f t="shared" si="12"/>
        <v>10</v>
      </c>
      <c r="J65" s="30">
        <v>1</v>
      </c>
      <c r="K65" s="24">
        <f t="shared" si="13"/>
        <v>10</v>
      </c>
      <c r="L65">
        <f t="shared" si="5"/>
        <v>0</v>
      </c>
      <c r="N65" s="21">
        <f t="shared" si="6"/>
        <v>0.3333333333333333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T65" s="21">
        <f t="shared" si="7"/>
        <v>0.3333333333333333</v>
      </c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3"/>
      <c r="BP65" s="23"/>
      <c r="BQ65" s="23"/>
      <c r="BR65" s="23"/>
      <c r="BS65" s="23"/>
      <c r="BT65" s="23"/>
      <c r="BU65" s="23"/>
      <c r="BV65" s="23"/>
      <c r="BW65" s="23"/>
      <c r="BX65" s="23"/>
    </row>
    <row r="66" spans="1:76" ht="14.25">
      <c r="A66" s="12">
        <v>170</v>
      </c>
      <c r="B66" s="13">
        <v>1</v>
      </c>
      <c r="C66" s="12">
        <v>32</v>
      </c>
      <c r="D66" s="12">
        <v>19</v>
      </c>
      <c r="E66" s="12">
        <v>9</v>
      </c>
      <c r="F66" s="12">
        <v>22</v>
      </c>
      <c r="G66" s="29">
        <v>0.33472222222222225</v>
      </c>
      <c r="H66" s="25">
        <f t="shared" si="11"/>
        <v>60</v>
      </c>
      <c r="I66" s="13">
        <f t="shared" si="12"/>
        <v>32</v>
      </c>
      <c r="J66" s="30">
        <v>3</v>
      </c>
      <c r="K66" s="24">
        <f t="shared" si="13"/>
        <v>22</v>
      </c>
      <c r="L66">
        <f t="shared" si="5"/>
        <v>0</v>
      </c>
      <c r="N66" s="21">
        <f t="shared" si="6"/>
        <v>0.36666666666666664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T66" s="21">
        <f t="shared" si="7"/>
        <v>0.5333333333333333</v>
      </c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3"/>
      <c r="BP66" s="23"/>
      <c r="BQ66" s="23"/>
      <c r="BR66" s="23"/>
      <c r="BS66" s="23"/>
      <c r="BT66" s="23"/>
      <c r="BU66" s="23"/>
      <c r="BV66" s="23"/>
      <c r="BW66" s="23"/>
      <c r="BX66" s="23"/>
    </row>
    <row r="67" spans="1:76" ht="14.25">
      <c r="A67" s="12">
        <v>124</v>
      </c>
      <c r="B67" s="13">
        <v>1</v>
      </c>
      <c r="C67" s="12">
        <v>47</v>
      </c>
      <c r="D67" s="12">
        <v>27</v>
      </c>
      <c r="E67" s="12">
        <v>40</v>
      </c>
      <c r="F67" s="12">
        <v>60</v>
      </c>
      <c r="G67" s="29">
        <v>0.3368055555555555</v>
      </c>
      <c r="H67" s="25">
        <f t="shared" si="11"/>
        <v>60</v>
      </c>
      <c r="I67" s="13">
        <f t="shared" si="12"/>
        <v>60</v>
      </c>
      <c r="J67" s="30">
        <v>1</v>
      </c>
      <c r="K67" s="24">
        <f t="shared" si="13"/>
        <v>60</v>
      </c>
      <c r="L67">
        <f t="shared" si="5"/>
        <v>0</v>
      </c>
      <c r="N67" s="21">
        <f t="shared" si="6"/>
        <v>1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T67" s="21">
        <f t="shared" si="7"/>
        <v>1</v>
      </c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3"/>
      <c r="BP67" s="23"/>
      <c r="BQ67" s="23"/>
      <c r="BR67" s="23"/>
      <c r="BS67" s="23"/>
      <c r="BT67" s="23"/>
      <c r="BU67" s="23"/>
      <c r="BV67" s="23"/>
      <c r="BW67" s="23"/>
      <c r="BX67" s="23"/>
    </row>
    <row r="68" spans="1:76" ht="14.25">
      <c r="A68" s="12">
        <v>118</v>
      </c>
      <c r="B68" s="13">
        <v>5</v>
      </c>
      <c r="C68" s="12">
        <v>60</v>
      </c>
      <c r="D68" s="12">
        <v>45</v>
      </c>
      <c r="E68" s="12">
        <v>15</v>
      </c>
      <c r="F68" s="12">
        <v>30</v>
      </c>
      <c r="G68" s="29">
        <v>0.3368055555555555</v>
      </c>
      <c r="H68" s="25">
        <f t="shared" si="11"/>
        <v>90</v>
      </c>
      <c r="I68" s="13">
        <f t="shared" si="12"/>
        <v>60</v>
      </c>
      <c r="J68" s="30">
        <v>3</v>
      </c>
      <c r="K68" s="24">
        <f t="shared" si="13"/>
        <v>30</v>
      </c>
      <c r="L68">
        <f t="shared" si="5"/>
        <v>0</v>
      </c>
      <c r="N68" s="21">
        <f t="shared" si="6"/>
        <v>0.3333333333333333</v>
      </c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T68" s="21">
        <f t="shared" si="7"/>
        <v>0.6666666666666666</v>
      </c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3"/>
      <c r="BP68" s="23"/>
      <c r="BQ68" s="23"/>
      <c r="BR68" s="23"/>
      <c r="BS68" s="23"/>
      <c r="BT68" s="23"/>
      <c r="BU68" s="23"/>
      <c r="BV68" s="23"/>
      <c r="BW68" s="23"/>
      <c r="BX68" s="23"/>
    </row>
    <row r="69" spans="1:76" ht="14.25">
      <c r="A69" s="12" t="s">
        <v>26</v>
      </c>
      <c r="B69" s="13">
        <v>6</v>
      </c>
      <c r="C69" s="12">
        <v>0</v>
      </c>
      <c r="D69" s="12">
        <v>0</v>
      </c>
      <c r="E69" s="12">
        <v>26</v>
      </c>
      <c r="F69" s="12">
        <v>26</v>
      </c>
      <c r="G69" s="29">
        <v>0.3375</v>
      </c>
      <c r="H69" s="25">
        <f t="shared" si="11"/>
        <v>30</v>
      </c>
      <c r="I69" s="13">
        <f t="shared" si="12"/>
        <v>26</v>
      </c>
      <c r="J69" s="30">
        <v>2</v>
      </c>
      <c r="K69" s="24">
        <f t="shared" si="13"/>
        <v>26</v>
      </c>
      <c r="L69">
        <f t="shared" si="5"/>
        <v>0</v>
      </c>
      <c r="N69" s="21">
        <f t="shared" si="6"/>
        <v>0.8666666666666667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T69" s="21">
        <f t="shared" si="7"/>
        <v>0.8666666666666667</v>
      </c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3"/>
      <c r="BP69" s="23"/>
      <c r="BQ69" s="23"/>
      <c r="BR69" s="23"/>
      <c r="BS69" s="23"/>
      <c r="BT69" s="23"/>
      <c r="BU69" s="23"/>
      <c r="BV69" s="23"/>
      <c r="BW69" s="23"/>
      <c r="BX69" s="23"/>
    </row>
    <row r="70" spans="1:76" ht="14.25">
      <c r="A70" s="12" t="s">
        <v>26</v>
      </c>
      <c r="B70" s="13">
        <v>6</v>
      </c>
      <c r="C70" s="12">
        <v>0</v>
      </c>
      <c r="D70" s="12">
        <v>0</v>
      </c>
      <c r="E70" s="12">
        <v>18</v>
      </c>
      <c r="F70" s="12">
        <v>18</v>
      </c>
      <c r="G70" s="29">
        <v>0.3388888888888889</v>
      </c>
      <c r="H70" s="25">
        <f t="shared" si="11"/>
        <v>30</v>
      </c>
      <c r="I70" s="13">
        <f t="shared" si="12"/>
        <v>18</v>
      </c>
      <c r="J70" s="30">
        <v>0</v>
      </c>
      <c r="K70" s="24">
        <f t="shared" si="13"/>
        <v>18</v>
      </c>
      <c r="L70">
        <f t="shared" si="5"/>
        <v>0</v>
      </c>
      <c r="N70" s="21">
        <f t="shared" si="6"/>
        <v>0.6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T70" s="21">
        <f t="shared" si="7"/>
        <v>0.6</v>
      </c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3"/>
      <c r="BP70" s="23"/>
      <c r="BQ70" s="23"/>
      <c r="BR70" s="23"/>
      <c r="BS70" s="23"/>
      <c r="BT70" s="23"/>
      <c r="BU70" s="23"/>
      <c r="BV70" s="23"/>
      <c r="BW70" s="23"/>
      <c r="BX70" s="23"/>
    </row>
    <row r="71" spans="1:76" ht="14.25">
      <c r="A71" s="12" t="s">
        <v>25</v>
      </c>
      <c r="B71" s="13">
        <v>6</v>
      </c>
      <c r="C71" s="12">
        <v>0</v>
      </c>
      <c r="D71" s="12">
        <v>0</v>
      </c>
      <c r="E71" s="12">
        <v>36</v>
      </c>
      <c r="F71" s="12">
        <v>36</v>
      </c>
      <c r="G71" s="29">
        <v>0.3402777777777778</v>
      </c>
      <c r="H71" s="25">
        <f t="shared" si="11"/>
        <v>30</v>
      </c>
      <c r="I71" s="13">
        <f t="shared" si="12"/>
        <v>36</v>
      </c>
      <c r="J71" s="30">
        <v>1</v>
      </c>
      <c r="K71" s="24">
        <f t="shared" si="13"/>
        <v>36</v>
      </c>
      <c r="L71">
        <f t="shared" si="5"/>
        <v>0</v>
      </c>
      <c r="N71" s="21">
        <f t="shared" si="6"/>
        <v>1.2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T71" s="21">
        <f t="shared" si="7"/>
        <v>1.2</v>
      </c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3"/>
      <c r="BP71" s="23"/>
      <c r="BQ71" s="23"/>
      <c r="BR71" s="23"/>
      <c r="BS71" s="23"/>
      <c r="BT71" s="23"/>
      <c r="BU71" s="23"/>
      <c r="BV71" s="23"/>
      <c r="BW71" s="23"/>
      <c r="BX71" s="23"/>
    </row>
    <row r="72" spans="1:76" ht="14.25">
      <c r="A72" s="12">
        <v>170</v>
      </c>
      <c r="B72" s="13">
        <v>1</v>
      </c>
      <c r="C72" s="12">
        <v>53</v>
      </c>
      <c r="D72" s="12">
        <v>33</v>
      </c>
      <c r="E72" s="12">
        <v>22</v>
      </c>
      <c r="F72" s="12">
        <v>42</v>
      </c>
      <c r="G72" s="29">
        <v>0.3416666666666667</v>
      </c>
      <c r="H72" s="25">
        <f t="shared" si="11"/>
        <v>60</v>
      </c>
      <c r="I72" s="13">
        <f t="shared" si="12"/>
        <v>53</v>
      </c>
      <c r="J72" s="30">
        <v>7</v>
      </c>
      <c r="K72" s="24">
        <f t="shared" si="13"/>
        <v>42</v>
      </c>
      <c r="L72">
        <f t="shared" si="5"/>
        <v>0</v>
      </c>
      <c r="N72" s="21">
        <f t="shared" si="6"/>
        <v>0.7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T72" s="21">
        <f t="shared" si="7"/>
        <v>0.8833333333333333</v>
      </c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3"/>
      <c r="BP72" s="23"/>
      <c r="BQ72" s="23"/>
      <c r="BR72" s="23"/>
      <c r="BS72" s="23"/>
      <c r="BT72" s="23"/>
      <c r="BU72" s="23"/>
      <c r="BV72" s="23"/>
      <c r="BW72" s="23"/>
      <c r="BX72" s="23"/>
    </row>
    <row r="73" spans="1:76" ht="14.25">
      <c r="A73" s="12">
        <v>124</v>
      </c>
      <c r="B73" s="13">
        <v>3</v>
      </c>
      <c r="C73" s="12">
        <v>42</v>
      </c>
      <c r="D73" s="12">
        <v>18</v>
      </c>
      <c r="E73" s="12">
        <v>11</v>
      </c>
      <c r="F73" s="12">
        <v>35</v>
      </c>
      <c r="G73" s="29">
        <v>0.3416666666666667</v>
      </c>
      <c r="H73" s="25">
        <f t="shared" si="11"/>
        <v>60</v>
      </c>
      <c r="I73" s="13">
        <f t="shared" si="12"/>
        <v>42</v>
      </c>
      <c r="J73" s="30">
        <v>1</v>
      </c>
      <c r="K73" s="24">
        <f t="shared" si="13"/>
        <v>35</v>
      </c>
      <c r="L73">
        <f aca="true" t="shared" si="14" ref="L73:L136">IF(K73-F73=0,0,"chyba")</f>
        <v>0</v>
      </c>
      <c r="N73" s="21">
        <f t="shared" si="6"/>
        <v>0.5833333333333334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T73" s="21">
        <f t="shared" si="7"/>
        <v>0.7</v>
      </c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3"/>
      <c r="BP73" s="23"/>
      <c r="BQ73" s="23"/>
      <c r="BR73" s="23"/>
      <c r="BS73" s="23"/>
      <c r="BT73" s="23"/>
      <c r="BU73" s="23"/>
      <c r="BV73" s="23"/>
      <c r="BW73" s="23"/>
      <c r="BX73" s="23"/>
    </row>
    <row r="74" spans="1:76" ht="14.25">
      <c r="A74" s="12">
        <v>118</v>
      </c>
      <c r="B74" s="13">
        <v>4</v>
      </c>
      <c r="C74" s="12">
        <v>45</v>
      </c>
      <c r="D74" s="12">
        <v>22</v>
      </c>
      <c r="E74" s="12">
        <v>3</v>
      </c>
      <c r="F74" s="12">
        <v>26</v>
      </c>
      <c r="G74" s="29">
        <v>0.3416666666666667</v>
      </c>
      <c r="H74" s="25">
        <f t="shared" si="11"/>
        <v>90</v>
      </c>
      <c r="I74" s="13">
        <f t="shared" si="12"/>
        <v>45</v>
      </c>
      <c r="J74" s="30">
        <v>3</v>
      </c>
      <c r="K74" s="24">
        <f t="shared" si="13"/>
        <v>26</v>
      </c>
      <c r="L74">
        <f t="shared" si="14"/>
        <v>0</v>
      </c>
      <c r="N74" s="21">
        <f aca="true" t="shared" si="15" ref="N74:N137">F74/H74</f>
        <v>0.28888888888888886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T74" s="21">
        <f aca="true" t="shared" si="16" ref="AT74:AT137">I74/H74</f>
        <v>0.5</v>
      </c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3"/>
      <c r="BP74" s="23"/>
      <c r="BQ74" s="23"/>
      <c r="BR74" s="23"/>
      <c r="BS74" s="23"/>
      <c r="BT74" s="23"/>
      <c r="BU74" s="23"/>
      <c r="BV74" s="23"/>
      <c r="BW74" s="23"/>
      <c r="BX74" s="23"/>
    </row>
    <row r="75" spans="1:76" ht="14.25">
      <c r="A75" s="12" t="s">
        <v>25</v>
      </c>
      <c r="B75" s="13">
        <v>6</v>
      </c>
      <c r="C75" s="12">
        <v>0</v>
      </c>
      <c r="D75" s="12">
        <v>0</v>
      </c>
      <c r="E75" s="12">
        <v>9</v>
      </c>
      <c r="F75" s="12">
        <v>9</v>
      </c>
      <c r="G75" s="29">
        <v>0.3416666666666667</v>
      </c>
      <c r="H75" s="25">
        <f t="shared" si="11"/>
        <v>30</v>
      </c>
      <c r="I75" s="13">
        <f t="shared" si="12"/>
        <v>9</v>
      </c>
      <c r="J75" s="30">
        <v>0</v>
      </c>
      <c r="K75" s="15">
        <f t="shared" si="13"/>
        <v>9</v>
      </c>
      <c r="L75">
        <f t="shared" si="14"/>
        <v>0</v>
      </c>
      <c r="N75" s="21">
        <f t="shared" si="15"/>
        <v>0.3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T75" s="21">
        <f t="shared" si="16"/>
        <v>0.3</v>
      </c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3"/>
      <c r="BP75" s="23"/>
      <c r="BQ75" s="23"/>
      <c r="BR75" s="23"/>
      <c r="BS75" s="23"/>
      <c r="BT75" s="23"/>
      <c r="BU75" s="23"/>
      <c r="BV75" s="23"/>
      <c r="BW75" s="23"/>
      <c r="BX75" s="23"/>
    </row>
    <row r="76" spans="1:76" ht="14.25">
      <c r="A76" s="12" t="s">
        <v>26</v>
      </c>
      <c r="B76" s="13">
        <v>6</v>
      </c>
      <c r="C76" s="12">
        <v>0</v>
      </c>
      <c r="D76" s="12">
        <v>0</v>
      </c>
      <c r="E76" s="12">
        <v>45</v>
      </c>
      <c r="F76" s="12">
        <v>45</v>
      </c>
      <c r="G76" s="29">
        <v>0.34444444444444444</v>
      </c>
      <c r="H76" s="25">
        <f t="shared" si="11"/>
        <v>30</v>
      </c>
      <c r="I76" s="13">
        <f t="shared" si="12"/>
        <v>45</v>
      </c>
      <c r="J76" s="30">
        <v>2</v>
      </c>
      <c r="K76" s="15">
        <f t="shared" si="13"/>
        <v>45</v>
      </c>
      <c r="L76">
        <f t="shared" si="14"/>
        <v>0</v>
      </c>
      <c r="N76" s="21">
        <f t="shared" si="15"/>
        <v>1.5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T76" s="21">
        <f t="shared" si="16"/>
        <v>1.5</v>
      </c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3"/>
      <c r="BP76" s="23"/>
      <c r="BQ76" s="23"/>
      <c r="BR76" s="23"/>
      <c r="BS76" s="23"/>
      <c r="BT76" s="23"/>
      <c r="BU76" s="23"/>
      <c r="BV76" s="23"/>
      <c r="BW76" s="23"/>
      <c r="BX76" s="23"/>
    </row>
    <row r="77" spans="1:76" ht="14.25">
      <c r="A77" s="12">
        <v>124</v>
      </c>
      <c r="B77" s="13">
        <v>3</v>
      </c>
      <c r="C77" s="12">
        <v>43</v>
      </c>
      <c r="D77" s="12">
        <v>23</v>
      </c>
      <c r="E77" s="12">
        <v>45</v>
      </c>
      <c r="F77" s="12">
        <v>65</v>
      </c>
      <c r="G77" s="29">
        <v>0.3465277777777778</v>
      </c>
      <c r="H77" s="25">
        <f t="shared" si="11"/>
        <v>60</v>
      </c>
      <c r="I77" s="13">
        <f t="shared" si="12"/>
        <v>65</v>
      </c>
      <c r="J77" s="30">
        <v>1</v>
      </c>
      <c r="K77" s="15">
        <f t="shared" si="13"/>
        <v>65</v>
      </c>
      <c r="L77">
        <f t="shared" si="14"/>
        <v>0</v>
      </c>
      <c r="N77" s="21">
        <f t="shared" si="15"/>
        <v>1.0833333333333333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T77" s="21">
        <f t="shared" si="16"/>
        <v>1.0833333333333333</v>
      </c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3"/>
      <c r="BP77" s="23"/>
      <c r="BQ77" s="23"/>
      <c r="BR77" s="23"/>
      <c r="BS77" s="23"/>
      <c r="BT77" s="23"/>
      <c r="BU77" s="23"/>
      <c r="BV77" s="23"/>
      <c r="BW77" s="23"/>
      <c r="BX77" s="23"/>
    </row>
    <row r="78" spans="1:76" ht="14.25">
      <c r="A78" s="12">
        <v>118</v>
      </c>
      <c r="B78" s="13">
        <v>5</v>
      </c>
      <c r="C78" s="12">
        <v>90</v>
      </c>
      <c r="D78" s="12">
        <v>45</v>
      </c>
      <c r="E78" s="12">
        <v>35</v>
      </c>
      <c r="F78" s="12">
        <v>80</v>
      </c>
      <c r="G78" s="29">
        <v>0.3465277777777778</v>
      </c>
      <c r="H78" s="25">
        <f t="shared" si="11"/>
        <v>90</v>
      </c>
      <c r="I78" s="13">
        <f t="shared" si="12"/>
        <v>90</v>
      </c>
      <c r="J78" s="30">
        <v>3</v>
      </c>
      <c r="K78" s="15">
        <f t="shared" si="13"/>
        <v>80</v>
      </c>
      <c r="L78">
        <f t="shared" si="14"/>
        <v>0</v>
      </c>
      <c r="N78" s="21">
        <f t="shared" si="15"/>
        <v>0.8888888888888888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T78" s="21">
        <f t="shared" si="16"/>
        <v>1</v>
      </c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3"/>
      <c r="BP78" s="23"/>
      <c r="BQ78" s="23"/>
      <c r="BR78" s="23"/>
      <c r="BS78" s="23"/>
      <c r="BT78" s="23"/>
      <c r="BU78" s="23"/>
      <c r="BV78" s="23"/>
      <c r="BW78" s="23"/>
      <c r="BX78" s="23"/>
    </row>
    <row r="79" spans="1:76" ht="14.25">
      <c r="A79" s="12">
        <v>170</v>
      </c>
      <c r="B79" s="13">
        <v>1</v>
      </c>
      <c r="C79" s="12">
        <v>35</v>
      </c>
      <c r="D79" s="12">
        <v>20</v>
      </c>
      <c r="E79" s="12">
        <v>5</v>
      </c>
      <c r="F79" s="12">
        <v>20</v>
      </c>
      <c r="G79" s="29">
        <v>0.3472222222222222</v>
      </c>
      <c r="H79" s="25">
        <f t="shared" si="11"/>
        <v>60</v>
      </c>
      <c r="I79" s="13">
        <f t="shared" si="12"/>
        <v>35</v>
      </c>
      <c r="J79" s="30">
        <v>8</v>
      </c>
      <c r="K79" s="15">
        <f t="shared" si="13"/>
        <v>20</v>
      </c>
      <c r="L79">
        <f t="shared" si="14"/>
        <v>0</v>
      </c>
      <c r="N79" s="21">
        <f t="shared" si="15"/>
        <v>0.3333333333333333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T79" s="21">
        <f t="shared" si="16"/>
        <v>0.5833333333333334</v>
      </c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3"/>
      <c r="BP79" s="23"/>
      <c r="BQ79" s="23"/>
      <c r="BR79" s="23"/>
      <c r="BS79" s="23"/>
      <c r="BT79" s="23"/>
      <c r="BU79" s="23"/>
      <c r="BV79" s="23"/>
      <c r="BW79" s="23"/>
      <c r="BX79" s="23"/>
    </row>
    <row r="80" spans="1:76" ht="14.25">
      <c r="A80" s="12" t="s">
        <v>26</v>
      </c>
      <c r="B80" s="13">
        <v>6</v>
      </c>
      <c r="C80" s="12">
        <v>0</v>
      </c>
      <c r="D80" s="12">
        <v>0</v>
      </c>
      <c r="E80" s="12">
        <v>40</v>
      </c>
      <c r="F80" s="12">
        <v>40</v>
      </c>
      <c r="G80" s="29">
        <v>0.35</v>
      </c>
      <c r="H80" s="25">
        <f t="shared" si="11"/>
        <v>30</v>
      </c>
      <c r="I80" s="13">
        <f t="shared" si="12"/>
        <v>40</v>
      </c>
      <c r="J80" s="30">
        <v>1</v>
      </c>
      <c r="K80" s="15">
        <f t="shared" si="13"/>
        <v>40</v>
      </c>
      <c r="L80">
        <f t="shared" si="14"/>
        <v>0</v>
      </c>
      <c r="N80" s="21">
        <f t="shared" si="15"/>
        <v>1.3333333333333333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T80" s="21">
        <f t="shared" si="16"/>
        <v>1.3333333333333333</v>
      </c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3"/>
      <c r="BP80" s="23"/>
      <c r="BQ80" s="23"/>
      <c r="BR80" s="23"/>
      <c r="BS80" s="23"/>
      <c r="BT80" s="23"/>
      <c r="BU80" s="23"/>
      <c r="BV80" s="23"/>
      <c r="BW80" s="23"/>
      <c r="BX80" s="23"/>
    </row>
    <row r="81" spans="1:76" ht="14.25">
      <c r="A81" s="12">
        <v>170</v>
      </c>
      <c r="B81" s="13">
        <v>1</v>
      </c>
      <c r="C81" s="12">
        <v>40</v>
      </c>
      <c r="D81" s="12">
        <v>25</v>
      </c>
      <c r="E81" s="12">
        <v>40</v>
      </c>
      <c r="F81" s="12">
        <v>55</v>
      </c>
      <c r="G81" s="29">
        <v>0.35</v>
      </c>
      <c r="H81" s="25">
        <f t="shared" si="11"/>
        <v>60</v>
      </c>
      <c r="I81" s="13">
        <f t="shared" si="12"/>
        <v>55</v>
      </c>
      <c r="J81" s="30">
        <v>5</v>
      </c>
      <c r="K81" s="24">
        <f t="shared" si="13"/>
        <v>55</v>
      </c>
      <c r="L81">
        <f t="shared" si="14"/>
        <v>0</v>
      </c>
      <c r="N81" s="21">
        <f t="shared" si="15"/>
        <v>0.9166666666666666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T81" s="21">
        <f t="shared" si="16"/>
        <v>0.9166666666666666</v>
      </c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3"/>
      <c r="BP81" s="23"/>
      <c r="BQ81" s="23"/>
      <c r="BR81" s="23"/>
      <c r="BS81" s="23"/>
      <c r="BT81" s="23"/>
      <c r="BU81" s="23"/>
      <c r="BV81" s="23"/>
      <c r="BW81" s="23"/>
      <c r="BX81" s="23"/>
    </row>
    <row r="82" spans="1:76" ht="14.25">
      <c r="A82" s="12">
        <v>118</v>
      </c>
      <c r="B82" s="13">
        <v>4</v>
      </c>
      <c r="C82" s="12">
        <v>92</v>
      </c>
      <c r="D82" s="12">
        <v>42</v>
      </c>
      <c r="E82" s="12">
        <v>25</v>
      </c>
      <c r="F82" s="12">
        <v>75</v>
      </c>
      <c r="G82" s="29">
        <v>0.3506944444444444</v>
      </c>
      <c r="H82" s="25">
        <f t="shared" si="11"/>
        <v>90</v>
      </c>
      <c r="I82" s="13">
        <f t="shared" si="12"/>
        <v>92</v>
      </c>
      <c r="J82" s="30">
        <v>5</v>
      </c>
      <c r="K82" s="24">
        <f t="shared" si="13"/>
        <v>75</v>
      </c>
      <c r="L82">
        <f t="shared" si="14"/>
        <v>0</v>
      </c>
      <c r="N82" s="21">
        <f t="shared" si="15"/>
        <v>0.8333333333333334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T82" s="21">
        <f t="shared" si="16"/>
        <v>1.0222222222222221</v>
      </c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3"/>
      <c r="BP82" s="23"/>
      <c r="BQ82" s="23"/>
      <c r="BR82" s="23"/>
      <c r="BS82" s="23"/>
      <c r="BT82" s="23"/>
      <c r="BU82" s="23"/>
      <c r="BV82" s="23"/>
      <c r="BW82" s="23"/>
      <c r="BX82" s="23"/>
    </row>
    <row r="83" spans="1:76" ht="14.25">
      <c r="A83" s="12" t="s">
        <v>25</v>
      </c>
      <c r="B83" s="13">
        <v>6</v>
      </c>
      <c r="C83" s="12">
        <v>0</v>
      </c>
      <c r="D83" s="12">
        <v>0</v>
      </c>
      <c r="E83" s="12">
        <v>13</v>
      </c>
      <c r="F83" s="12">
        <v>13</v>
      </c>
      <c r="G83" s="29">
        <v>0.35138888888888886</v>
      </c>
      <c r="H83" s="25">
        <f t="shared" si="11"/>
        <v>30</v>
      </c>
      <c r="I83" s="13">
        <f t="shared" si="12"/>
        <v>13</v>
      </c>
      <c r="J83" s="30">
        <v>2</v>
      </c>
      <c r="K83" s="24">
        <f t="shared" si="13"/>
        <v>13</v>
      </c>
      <c r="L83">
        <f t="shared" si="14"/>
        <v>0</v>
      </c>
      <c r="N83" s="21">
        <f t="shared" si="15"/>
        <v>0.43333333333333335</v>
      </c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T83" s="21">
        <f t="shared" si="16"/>
        <v>0.43333333333333335</v>
      </c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3"/>
      <c r="BP83" s="23"/>
      <c r="BQ83" s="23"/>
      <c r="BR83" s="23"/>
      <c r="BS83" s="23"/>
      <c r="BT83" s="23"/>
      <c r="BU83" s="23"/>
      <c r="BV83" s="23"/>
      <c r="BW83" s="23"/>
      <c r="BX83" s="23"/>
    </row>
    <row r="84" spans="1:76" ht="14.25">
      <c r="A84" s="12" t="s">
        <v>26</v>
      </c>
      <c r="B84" s="13">
        <v>6</v>
      </c>
      <c r="C84" s="12">
        <v>0</v>
      </c>
      <c r="D84" s="12">
        <v>0</v>
      </c>
      <c r="E84" s="12">
        <v>14</v>
      </c>
      <c r="F84" s="12">
        <v>14</v>
      </c>
      <c r="G84" s="29">
        <v>0.35138888888888886</v>
      </c>
      <c r="H84" s="25">
        <f t="shared" si="11"/>
        <v>30</v>
      </c>
      <c r="I84" s="13">
        <f t="shared" si="12"/>
        <v>14</v>
      </c>
      <c r="J84" s="30">
        <v>-1</v>
      </c>
      <c r="K84" s="24">
        <f t="shared" si="13"/>
        <v>14</v>
      </c>
      <c r="L84">
        <f t="shared" si="14"/>
        <v>0</v>
      </c>
      <c r="N84" s="21">
        <f t="shared" si="15"/>
        <v>0.4666666666666667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T84" s="21">
        <f t="shared" si="16"/>
        <v>0.4666666666666667</v>
      </c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3"/>
      <c r="BP84" s="23"/>
      <c r="BQ84" s="23"/>
      <c r="BR84" s="23"/>
      <c r="BS84" s="23"/>
      <c r="BT84" s="23"/>
      <c r="BU84" s="23"/>
      <c r="BV84" s="23"/>
      <c r="BW84" s="23"/>
      <c r="BX84" s="23"/>
    </row>
    <row r="85" spans="1:76" ht="14.25">
      <c r="A85" s="12">
        <v>124</v>
      </c>
      <c r="B85" s="13">
        <v>1</v>
      </c>
      <c r="C85" s="12">
        <v>39</v>
      </c>
      <c r="D85" s="12">
        <v>19</v>
      </c>
      <c r="E85" s="12">
        <v>10</v>
      </c>
      <c r="F85" s="12">
        <v>30</v>
      </c>
      <c r="G85" s="29">
        <v>0.35138888888888886</v>
      </c>
      <c r="H85" s="25">
        <f t="shared" si="11"/>
        <v>60</v>
      </c>
      <c r="I85" s="13">
        <f t="shared" si="12"/>
        <v>39</v>
      </c>
      <c r="J85" s="30">
        <v>1</v>
      </c>
      <c r="K85" s="24">
        <f t="shared" si="13"/>
        <v>30</v>
      </c>
      <c r="L85">
        <f t="shared" si="14"/>
        <v>0</v>
      </c>
      <c r="N85" s="21">
        <f t="shared" si="15"/>
        <v>0.5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T85" s="21">
        <f t="shared" si="16"/>
        <v>0.65</v>
      </c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3"/>
      <c r="BP85" s="23"/>
      <c r="BQ85" s="23"/>
      <c r="BR85" s="23"/>
      <c r="BS85" s="23"/>
      <c r="BT85" s="23"/>
      <c r="BU85" s="23"/>
      <c r="BV85" s="23"/>
      <c r="BW85" s="23"/>
      <c r="BX85" s="23"/>
    </row>
    <row r="86" spans="1:76" ht="14.25">
      <c r="A86" s="12">
        <v>170</v>
      </c>
      <c r="B86" s="13">
        <v>1</v>
      </c>
      <c r="C86" s="12">
        <v>45</v>
      </c>
      <c r="D86" s="12">
        <v>20</v>
      </c>
      <c r="E86" s="12">
        <v>10</v>
      </c>
      <c r="F86" s="12">
        <v>35</v>
      </c>
      <c r="G86" s="29">
        <v>0.35138888888888886</v>
      </c>
      <c r="H86" s="25">
        <f t="shared" si="11"/>
        <v>60</v>
      </c>
      <c r="I86" s="13">
        <f t="shared" si="12"/>
        <v>45</v>
      </c>
      <c r="J86" s="30">
        <v>-1</v>
      </c>
      <c r="K86" s="24">
        <f t="shared" si="13"/>
        <v>35</v>
      </c>
      <c r="L86">
        <f t="shared" si="14"/>
        <v>0</v>
      </c>
      <c r="N86" s="21">
        <f t="shared" si="15"/>
        <v>0.5833333333333334</v>
      </c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T86" s="21">
        <f t="shared" si="16"/>
        <v>0.75</v>
      </c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3"/>
      <c r="BP86" s="23"/>
      <c r="BQ86" s="23"/>
      <c r="BR86" s="23"/>
      <c r="BS86" s="23"/>
      <c r="BT86" s="23"/>
      <c r="BU86" s="23"/>
      <c r="BV86" s="23"/>
      <c r="BW86" s="23"/>
      <c r="BX86" s="23"/>
    </row>
    <row r="87" spans="1:76" ht="14.25">
      <c r="A87" s="12">
        <v>118</v>
      </c>
      <c r="B87" s="13">
        <v>5</v>
      </c>
      <c r="C87" s="12">
        <v>70</v>
      </c>
      <c r="D87" s="12">
        <v>35</v>
      </c>
      <c r="E87" s="12">
        <v>15</v>
      </c>
      <c r="F87" s="12">
        <v>50</v>
      </c>
      <c r="G87" s="29">
        <v>0.35208333333333336</v>
      </c>
      <c r="H87" s="25">
        <f t="shared" si="11"/>
        <v>90</v>
      </c>
      <c r="I87" s="13">
        <f t="shared" si="12"/>
        <v>70</v>
      </c>
      <c r="J87" s="30">
        <v>4</v>
      </c>
      <c r="K87" s="24">
        <f t="shared" si="13"/>
        <v>50</v>
      </c>
      <c r="L87">
        <f t="shared" si="14"/>
        <v>0</v>
      </c>
      <c r="N87" s="21">
        <f t="shared" si="15"/>
        <v>0.5555555555555556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T87" s="21">
        <f t="shared" si="16"/>
        <v>0.7777777777777778</v>
      </c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3"/>
      <c r="BP87" s="23"/>
      <c r="BQ87" s="23"/>
      <c r="BR87" s="23"/>
      <c r="BS87" s="23"/>
      <c r="BT87" s="23"/>
      <c r="BU87" s="23"/>
      <c r="BV87" s="23"/>
      <c r="BW87" s="23"/>
      <c r="BX87" s="23"/>
    </row>
    <row r="88" spans="1:76" ht="14.25">
      <c r="A88" s="12" t="s">
        <v>25</v>
      </c>
      <c r="B88" s="13">
        <v>6</v>
      </c>
      <c r="C88" s="12">
        <v>0</v>
      </c>
      <c r="D88" s="12">
        <v>0</v>
      </c>
      <c r="E88" s="12">
        <v>5</v>
      </c>
      <c r="F88" s="12">
        <v>5</v>
      </c>
      <c r="G88" s="29">
        <v>0.35208333333333336</v>
      </c>
      <c r="H88" s="25">
        <f t="shared" si="11"/>
        <v>30</v>
      </c>
      <c r="I88" s="13">
        <f t="shared" si="12"/>
        <v>5</v>
      </c>
      <c r="J88" s="30">
        <v>0</v>
      </c>
      <c r="K88" s="24">
        <f t="shared" si="13"/>
        <v>5</v>
      </c>
      <c r="L88">
        <f t="shared" si="14"/>
        <v>0</v>
      </c>
      <c r="N88" s="21">
        <f t="shared" si="15"/>
        <v>0.16666666666666666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T88" s="21">
        <f t="shared" si="16"/>
        <v>0.16666666666666666</v>
      </c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3"/>
      <c r="BP88" s="23"/>
      <c r="BQ88" s="23"/>
      <c r="BR88" s="23"/>
      <c r="BS88" s="23"/>
      <c r="BT88" s="23"/>
      <c r="BU88" s="23"/>
      <c r="BV88" s="23"/>
      <c r="BW88" s="23"/>
      <c r="BX88" s="23"/>
    </row>
    <row r="89" spans="1:76" ht="14.25">
      <c r="A89" s="12">
        <v>118</v>
      </c>
      <c r="B89" s="13">
        <v>5</v>
      </c>
      <c r="C89" s="12">
        <v>16</v>
      </c>
      <c r="D89" s="12">
        <v>6</v>
      </c>
      <c r="E89" s="12">
        <v>18</v>
      </c>
      <c r="F89" s="12">
        <v>28</v>
      </c>
      <c r="G89" s="29">
        <v>0.35277777777777775</v>
      </c>
      <c r="H89" s="25">
        <f t="shared" si="11"/>
        <v>90</v>
      </c>
      <c r="I89" s="13">
        <f t="shared" si="12"/>
        <v>28</v>
      </c>
      <c r="J89" s="30">
        <v>1</v>
      </c>
      <c r="K89" s="24">
        <f t="shared" si="13"/>
        <v>28</v>
      </c>
      <c r="L89">
        <f t="shared" si="14"/>
        <v>0</v>
      </c>
      <c r="N89" s="21">
        <f t="shared" si="15"/>
        <v>0.3111111111111111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T89" s="21">
        <f t="shared" si="16"/>
        <v>0.3111111111111111</v>
      </c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3"/>
      <c r="BP89" s="23"/>
      <c r="BQ89" s="23"/>
      <c r="BR89" s="23"/>
      <c r="BS89" s="23"/>
      <c r="BT89" s="23"/>
      <c r="BU89" s="23"/>
      <c r="BV89" s="23"/>
      <c r="BW89" s="23"/>
      <c r="BX89" s="23"/>
    </row>
    <row r="90" spans="1:76" ht="14.25">
      <c r="A90" s="12">
        <v>124</v>
      </c>
      <c r="B90" s="13">
        <v>1</v>
      </c>
      <c r="C90" s="12">
        <v>50</v>
      </c>
      <c r="D90" s="12">
        <v>24</v>
      </c>
      <c r="E90" s="12">
        <v>47</v>
      </c>
      <c r="F90" s="12">
        <v>73</v>
      </c>
      <c r="G90" s="29">
        <v>0.35694444444444445</v>
      </c>
      <c r="H90" s="25">
        <f t="shared" si="11"/>
        <v>60</v>
      </c>
      <c r="I90" s="13">
        <f t="shared" si="12"/>
        <v>73</v>
      </c>
      <c r="J90" s="30">
        <v>1</v>
      </c>
      <c r="K90" s="24">
        <f t="shared" si="13"/>
        <v>73</v>
      </c>
      <c r="L90">
        <f t="shared" si="14"/>
        <v>0</v>
      </c>
      <c r="N90" s="21">
        <f t="shared" si="15"/>
        <v>1.2166666666666666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T90" s="21">
        <f t="shared" si="16"/>
        <v>1.2166666666666666</v>
      </c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3"/>
      <c r="BP90" s="23"/>
      <c r="BQ90" s="23"/>
      <c r="BR90" s="23"/>
      <c r="BS90" s="23"/>
      <c r="BT90" s="23"/>
      <c r="BU90" s="23"/>
      <c r="BV90" s="23"/>
      <c r="BW90" s="23"/>
      <c r="BX90" s="23"/>
    </row>
    <row r="91" spans="1:76" ht="14.25">
      <c r="A91" s="12" t="s">
        <v>26</v>
      </c>
      <c r="B91" s="13">
        <v>6</v>
      </c>
      <c r="C91" s="12">
        <v>0</v>
      </c>
      <c r="D91" s="12">
        <v>0</v>
      </c>
      <c r="E91" s="12">
        <v>50</v>
      </c>
      <c r="F91" s="12">
        <v>50</v>
      </c>
      <c r="G91" s="29">
        <v>0.35833333333333334</v>
      </c>
      <c r="H91" s="25">
        <f t="shared" si="11"/>
        <v>30</v>
      </c>
      <c r="I91" s="13">
        <f t="shared" si="12"/>
        <v>50</v>
      </c>
      <c r="J91" s="30">
        <v>1</v>
      </c>
      <c r="K91" s="24">
        <f t="shared" si="13"/>
        <v>50</v>
      </c>
      <c r="L91">
        <f t="shared" si="14"/>
        <v>0</v>
      </c>
      <c r="N91" s="21">
        <f t="shared" si="15"/>
        <v>1.6666666666666667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T91" s="21">
        <f t="shared" si="16"/>
        <v>1.6666666666666667</v>
      </c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3"/>
      <c r="BP91" s="23"/>
      <c r="BQ91" s="23"/>
      <c r="BR91" s="23"/>
      <c r="BS91" s="23"/>
      <c r="BT91" s="23"/>
      <c r="BU91" s="23"/>
      <c r="BV91" s="23"/>
      <c r="BW91" s="23"/>
      <c r="BX91" s="23"/>
    </row>
    <row r="92" spans="1:76" ht="14.25">
      <c r="A92" s="12" t="s">
        <v>25</v>
      </c>
      <c r="B92" s="13">
        <v>6</v>
      </c>
      <c r="C92" s="12">
        <v>0</v>
      </c>
      <c r="D92" s="12">
        <v>0</v>
      </c>
      <c r="E92" s="12">
        <v>45</v>
      </c>
      <c r="F92" s="12">
        <v>45</v>
      </c>
      <c r="G92" s="29">
        <v>0.3590277777777778</v>
      </c>
      <c r="H92" s="25">
        <f t="shared" si="11"/>
        <v>30</v>
      </c>
      <c r="I92" s="13">
        <f t="shared" si="12"/>
        <v>45</v>
      </c>
      <c r="J92" s="30">
        <v>0</v>
      </c>
      <c r="K92" s="24">
        <f t="shared" si="13"/>
        <v>45</v>
      </c>
      <c r="L92">
        <f t="shared" si="14"/>
        <v>0</v>
      </c>
      <c r="N92" s="21">
        <f t="shared" si="15"/>
        <v>1.5</v>
      </c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T92" s="21">
        <f t="shared" si="16"/>
        <v>1.5</v>
      </c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3"/>
      <c r="BP92" s="23"/>
      <c r="BQ92" s="23"/>
      <c r="BR92" s="23"/>
      <c r="BS92" s="23"/>
      <c r="BT92" s="23"/>
      <c r="BU92" s="23"/>
      <c r="BV92" s="23"/>
      <c r="BW92" s="23"/>
      <c r="BX92" s="23"/>
    </row>
    <row r="93" spans="1:76" ht="14.25">
      <c r="A93" s="12">
        <v>118</v>
      </c>
      <c r="B93" s="13">
        <v>5</v>
      </c>
      <c r="C93" s="12">
        <v>85</v>
      </c>
      <c r="D93" s="12">
        <v>50</v>
      </c>
      <c r="E93" s="12">
        <v>35</v>
      </c>
      <c r="F93" s="12">
        <v>70</v>
      </c>
      <c r="G93" s="29">
        <v>0.36041666666666666</v>
      </c>
      <c r="H93" s="25">
        <f t="shared" si="11"/>
        <v>90</v>
      </c>
      <c r="I93" s="13">
        <f t="shared" si="12"/>
        <v>85</v>
      </c>
      <c r="J93" s="30">
        <v>8</v>
      </c>
      <c r="K93" s="24">
        <f t="shared" si="13"/>
        <v>70</v>
      </c>
      <c r="L93">
        <f t="shared" si="14"/>
        <v>0</v>
      </c>
      <c r="N93" s="21">
        <f t="shared" si="15"/>
        <v>0.7777777777777778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T93" s="21">
        <f t="shared" si="16"/>
        <v>0.9444444444444444</v>
      </c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3"/>
      <c r="BP93" s="23"/>
      <c r="BQ93" s="23"/>
      <c r="BR93" s="23"/>
      <c r="BS93" s="23"/>
      <c r="BT93" s="23"/>
      <c r="BU93" s="23"/>
      <c r="BV93" s="23"/>
      <c r="BW93" s="23"/>
      <c r="BX93" s="23"/>
    </row>
    <row r="94" spans="1:76" ht="14.25">
      <c r="A94" s="12" t="s">
        <v>26</v>
      </c>
      <c r="B94" s="13">
        <v>6</v>
      </c>
      <c r="C94" s="12">
        <v>0</v>
      </c>
      <c r="D94" s="12">
        <v>0</v>
      </c>
      <c r="E94" s="12">
        <v>23</v>
      </c>
      <c r="F94" s="12">
        <v>23</v>
      </c>
      <c r="G94" s="29">
        <v>0.36041666666666666</v>
      </c>
      <c r="H94" s="25">
        <f t="shared" si="11"/>
        <v>30</v>
      </c>
      <c r="I94" s="13">
        <f t="shared" si="12"/>
        <v>23</v>
      </c>
      <c r="J94" s="30">
        <v>0</v>
      </c>
      <c r="K94" s="24">
        <f t="shared" si="13"/>
        <v>23</v>
      </c>
      <c r="L94">
        <f t="shared" si="14"/>
        <v>0</v>
      </c>
      <c r="N94" s="21">
        <f t="shared" si="15"/>
        <v>0.7666666666666667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T94" s="21">
        <f t="shared" si="16"/>
        <v>0.7666666666666667</v>
      </c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3"/>
      <c r="BP94" s="23"/>
      <c r="BQ94" s="23"/>
      <c r="BR94" s="23"/>
      <c r="BS94" s="23"/>
      <c r="BT94" s="23"/>
      <c r="BU94" s="23"/>
      <c r="BV94" s="23"/>
      <c r="BW94" s="23"/>
      <c r="BX94" s="23"/>
    </row>
    <row r="95" spans="1:76" ht="14.25">
      <c r="A95" s="12">
        <v>170</v>
      </c>
      <c r="B95" s="13">
        <v>1</v>
      </c>
      <c r="C95" s="12">
        <v>65</v>
      </c>
      <c r="D95" s="12">
        <v>40</v>
      </c>
      <c r="E95" s="12">
        <v>40</v>
      </c>
      <c r="F95" s="12">
        <v>65</v>
      </c>
      <c r="G95" s="29">
        <v>0.36319444444444443</v>
      </c>
      <c r="H95" s="25">
        <f t="shared" si="11"/>
        <v>60</v>
      </c>
      <c r="I95" s="13">
        <f t="shared" si="12"/>
        <v>65</v>
      </c>
      <c r="J95" s="30">
        <v>8</v>
      </c>
      <c r="K95" s="24">
        <f t="shared" si="13"/>
        <v>65</v>
      </c>
      <c r="L95">
        <f t="shared" si="14"/>
        <v>0</v>
      </c>
      <c r="N95" s="21">
        <f t="shared" si="15"/>
        <v>1.0833333333333333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T95" s="21">
        <f t="shared" si="16"/>
        <v>1.0833333333333333</v>
      </c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3"/>
      <c r="BP95" s="23"/>
      <c r="BQ95" s="23"/>
      <c r="BR95" s="23"/>
      <c r="BS95" s="23"/>
      <c r="BT95" s="23"/>
      <c r="BU95" s="23"/>
      <c r="BV95" s="23"/>
      <c r="BW95" s="23"/>
      <c r="BX95" s="23"/>
    </row>
    <row r="96" spans="1:76" ht="14.25">
      <c r="A96" s="12">
        <v>124</v>
      </c>
      <c r="B96" s="13">
        <v>1</v>
      </c>
      <c r="C96" s="12">
        <v>55</v>
      </c>
      <c r="D96" s="12">
        <v>30</v>
      </c>
      <c r="E96" s="12">
        <v>35</v>
      </c>
      <c r="F96" s="12">
        <v>60</v>
      </c>
      <c r="G96" s="29">
        <v>0.36319444444444443</v>
      </c>
      <c r="H96" s="25">
        <f t="shared" si="11"/>
        <v>60</v>
      </c>
      <c r="I96" s="13">
        <f t="shared" si="12"/>
        <v>60</v>
      </c>
      <c r="J96" s="30">
        <v>1</v>
      </c>
      <c r="K96" s="24">
        <f t="shared" si="13"/>
        <v>60</v>
      </c>
      <c r="L96">
        <f t="shared" si="14"/>
        <v>0</v>
      </c>
      <c r="N96" s="21">
        <f t="shared" si="15"/>
        <v>1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T96" s="21">
        <f t="shared" si="16"/>
        <v>1</v>
      </c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3"/>
      <c r="BP96" s="23"/>
      <c r="BQ96" s="23"/>
      <c r="BR96" s="23"/>
      <c r="BS96" s="23"/>
      <c r="BT96" s="23"/>
      <c r="BU96" s="23"/>
      <c r="BV96" s="23"/>
      <c r="BW96" s="23"/>
      <c r="BX96" s="23"/>
    </row>
    <row r="97" spans="1:76" ht="14.25">
      <c r="A97" s="12">
        <v>118</v>
      </c>
      <c r="B97" s="13">
        <v>5</v>
      </c>
      <c r="C97" s="12">
        <v>57</v>
      </c>
      <c r="D97" s="12">
        <v>33</v>
      </c>
      <c r="E97" s="12">
        <v>39</v>
      </c>
      <c r="F97" s="12">
        <v>63</v>
      </c>
      <c r="G97" s="29">
        <v>0.3638888888888889</v>
      </c>
      <c r="H97" s="25">
        <f t="shared" si="11"/>
        <v>90</v>
      </c>
      <c r="I97" s="13">
        <f t="shared" si="12"/>
        <v>63</v>
      </c>
      <c r="J97" s="30">
        <v>9</v>
      </c>
      <c r="K97" s="24">
        <f t="shared" si="13"/>
        <v>63</v>
      </c>
      <c r="L97">
        <f t="shared" si="14"/>
        <v>0</v>
      </c>
      <c r="N97" s="21">
        <f t="shared" si="15"/>
        <v>0.7</v>
      </c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T97" s="21">
        <f t="shared" si="16"/>
        <v>0.7</v>
      </c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3"/>
      <c r="BP97" s="23"/>
      <c r="BQ97" s="23"/>
      <c r="BR97" s="23"/>
      <c r="BS97" s="23"/>
      <c r="BT97" s="23"/>
      <c r="BU97" s="23"/>
      <c r="BV97" s="23"/>
      <c r="BW97" s="23"/>
      <c r="BX97" s="23"/>
    </row>
    <row r="98" spans="1:76" ht="14.25">
      <c r="A98" s="12">
        <v>118</v>
      </c>
      <c r="B98" s="13">
        <v>4</v>
      </c>
      <c r="C98" s="12">
        <v>44</v>
      </c>
      <c r="D98" s="12">
        <v>10</v>
      </c>
      <c r="E98" s="12">
        <v>48</v>
      </c>
      <c r="F98" s="12">
        <v>82</v>
      </c>
      <c r="G98" s="29">
        <v>0.3645833333333333</v>
      </c>
      <c r="H98" s="25">
        <f t="shared" si="11"/>
        <v>90</v>
      </c>
      <c r="I98" s="13">
        <f t="shared" si="12"/>
        <v>82</v>
      </c>
      <c r="J98" s="30" t="s">
        <v>33</v>
      </c>
      <c r="K98" s="24">
        <f t="shared" si="13"/>
        <v>82</v>
      </c>
      <c r="L98">
        <f t="shared" si="14"/>
        <v>0</v>
      </c>
      <c r="N98" s="21">
        <f t="shared" si="15"/>
        <v>0.9111111111111111</v>
      </c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T98" s="21">
        <f t="shared" si="16"/>
        <v>0.9111111111111111</v>
      </c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3"/>
      <c r="BP98" s="23"/>
      <c r="BQ98" s="23"/>
      <c r="BR98" s="23"/>
      <c r="BS98" s="23"/>
      <c r="BT98" s="23"/>
      <c r="BU98" s="23"/>
      <c r="BV98" s="23"/>
      <c r="BW98" s="23"/>
      <c r="BX98" s="23"/>
    </row>
    <row r="99" spans="1:76" ht="14.25">
      <c r="A99" s="12">
        <v>118</v>
      </c>
      <c r="B99" s="13">
        <v>1</v>
      </c>
      <c r="C99" s="12">
        <v>32</v>
      </c>
      <c r="D99" s="12">
        <v>20</v>
      </c>
      <c r="E99" s="12">
        <v>45</v>
      </c>
      <c r="F99" s="12">
        <v>57</v>
      </c>
      <c r="G99" s="29">
        <v>0.36666666666666664</v>
      </c>
      <c r="H99" s="25">
        <f t="shared" si="11"/>
        <v>60</v>
      </c>
      <c r="I99" s="13">
        <f t="shared" si="12"/>
        <v>57</v>
      </c>
      <c r="J99" s="30">
        <v>4</v>
      </c>
      <c r="K99" s="24">
        <f t="shared" si="13"/>
        <v>57</v>
      </c>
      <c r="L99">
        <f t="shared" si="14"/>
        <v>0</v>
      </c>
      <c r="N99" s="21">
        <f t="shared" si="15"/>
        <v>0.95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T99" s="21">
        <f t="shared" si="16"/>
        <v>0.95</v>
      </c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3"/>
      <c r="BP99" s="23"/>
      <c r="BQ99" s="23"/>
      <c r="BR99" s="23"/>
      <c r="BS99" s="23"/>
      <c r="BT99" s="23"/>
      <c r="BU99" s="23"/>
      <c r="BV99" s="23"/>
      <c r="BW99" s="23"/>
      <c r="BX99" s="23"/>
    </row>
    <row r="100" spans="1:76" ht="14.25">
      <c r="A100" s="12" t="s">
        <v>25</v>
      </c>
      <c r="B100" s="13">
        <v>6</v>
      </c>
      <c r="C100" s="12">
        <v>0</v>
      </c>
      <c r="D100" s="12">
        <v>0</v>
      </c>
      <c r="E100" s="12">
        <v>25</v>
      </c>
      <c r="F100" s="12">
        <v>25</v>
      </c>
      <c r="G100" s="29">
        <v>0.36666666666666664</v>
      </c>
      <c r="H100" s="25">
        <f t="shared" si="11"/>
        <v>30</v>
      </c>
      <c r="I100" s="13">
        <f t="shared" si="12"/>
        <v>25</v>
      </c>
      <c r="J100" s="30">
        <v>5</v>
      </c>
      <c r="K100" s="24">
        <f t="shared" si="13"/>
        <v>25</v>
      </c>
      <c r="L100">
        <f t="shared" si="14"/>
        <v>0</v>
      </c>
      <c r="N100" s="21">
        <f t="shared" si="15"/>
        <v>0.8333333333333334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T100" s="21">
        <f t="shared" si="16"/>
        <v>0.8333333333333334</v>
      </c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</row>
    <row r="101" spans="1:76" ht="14.25">
      <c r="A101" s="12" t="s">
        <v>26</v>
      </c>
      <c r="B101" s="13">
        <v>6</v>
      </c>
      <c r="C101" s="12">
        <v>0</v>
      </c>
      <c r="D101" s="12">
        <v>0</v>
      </c>
      <c r="E101" s="12">
        <v>30</v>
      </c>
      <c r="F101" s="12">
        <v>30</v>
      </c>
      <c r="G101" s="29">
        <v>0.3680555555555555</v>
      </c>
      <c r="H101" s="25">
        <f t="shared" si="11"/>
        <v>30</v>
      </c>
      <c r="I101" s="13">
        <f t="shared" si="12"/>
        <v>30</v>
      </c>
      <c r="J101" s="30">
        <v>0</v>
      </c>
      <c r="K101" s="24">
        <f t="shared" si="13"/>
        <v>30</v>
      </c>
      <c r="L101">
        <f t="shared" si="14"/>
        <v>0</v>
      </c>
      <c r="N101" s="21">
        <f t="shared" si="15"/>
        <v>1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T101" s="21">
        <f t="shared" si="16"/>
        <v>1</v>
      </c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</row>
    <row r="102" spans="1:76" ht="14.25">
      <c r="A102" s="12">
        <v>170</v>
      </c>
      <c r="B102" s="13">
        <v>1</v>
      </c>
      <c r="C102" s="12">
        <v>60</v>
      </c>
      <c r="D102" s="12">
        <v>33</v>
      </c>
      <c r="E102" s="12">
        <v>15</v>
      </c>
      <c r="F102" s="12">
        <v>42</v>
      </c>
      <c r="G102" s="29">
        <v>0.3680555555555555</v>
      </c>
      <c r="H102" s="25">
        <f t="shared" si="11"/>
        <v>60</v>
      </c>
      <c r="I102" s="13">
        <f t="shared" si="12"/>
        <v>60</v>
      </c>
      <c r="J102" s="30">
        <v>7</v>
      </c>
      <c r="K102" s="24">
        <f t="shared" si="13"/>
        <v>42</v>
      </c>
      <c r="L102">
        <f t="shared" si="14"/>
        <v>0</v>
      </c>
      <c r="N102" s="21">
        <f t="shared" si="15"/>
        <v>0.7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T102" s="21">
        <f t="shared" si="16"/>
        <v>1</v>
      </c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</row>
    <row r="103" spans="1:76" ht="14.25">
      <c r="A103" s="12">
        <v>118</v>
      </c>
      <c r="B103" s="13">
        <v>5</v>
      </c>
      <c r="C103" s="12">
        <v>45</v>
      </c>
      <c r="D103" s="12">
        <v>14</v>
      </c>
      <c r="E103" s="12">
        <v>19</v>
      </c>
      <c r="F103" s="12">
        <v>50</v>
      </c>
      <c r="G103" s="29">
        <v>0.36875</v>
      </c>
      <c r="H103" s="25">
        <f aca="true" t="shared" si="17" ref="H103:H136">IF(B103=1,60,IF(B103=4,90,IF(B103=5,90,IF(B103=6,30,60))))</f>
        <v>90</v>
      </c>
      <c r="I103" s="13">
        <f aca="true" t="shared" si="18" ref="I103:I136">MAX(C103,F103)</f>
        <v>50</v>
      </c>
      <c r="J103" s="30">
        <v>3</v>
      </c>
      <c r="K103" s="15">
        <f aca="true" t="shared" si="19" ref="K103:K136">C103-D103+E103</f>
        <v>50</v>
      </c>
      <c r="L103">
        <f t="shared" si="14"/>
        <v>0</v>
      </c>
      <c r="N103" s="21">
        <f t="shared" si="15"/>
        <v>0.5555555555555556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T103" s="21">
        <f t="shared" si="16"/>
        <v>0.5555555555555556</v>
      </c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</row>
    <row r="104" spans="1:76" ht="14.25">
      <c r="A104" s="12" t="s">
        <v>25</v>
      </c>
      <c r="B104" s="13">
        <v>6</v>
      </c>
      <c r="C104" s="12">
        <v>0</v>
      </c>
      <c r="D104" s="12">
        <v>0</v>
      </c>
      <c r="E104" s="12">
        <v>17</v>
      </c>
      <c r="F104" s="12">
        <v>17</v>
      </c>
      <c r="G104" s="29">
        <v>0.36875</v>
      </c>
      <c r="H104" s="25">
        <f t="shared" si="17"/>
        <v>30</v>
      </c>
      <c r="I104" s="13">
        <f t="shared" si="18"/>
        <v>17</v>
      </c>
      <c r="J104" s="30">
        <v>1</v>
      </c>
      <c r="K104" s="15">
        <f t="shared" si="19"/>
        <v>17</v>
      </c>
      <c r="L104">
        <f t="shared" si="14"/>
        <v>0</v>
      </c>
      <c r="N104" s="21">
        <f t="shared" si="15"/>
        <v>0.5666666666666667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T104" s="21">
        <f t="shared" si="16"/>
        <v>0.5666666666666667</v>
      </c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</row>
    <row r="105" spans="1:76" ht="14.25">
      <c r="A105" s="12">
        <v>124</v>
      </c>
      <c r="B105" s="13">
        <v>3</v>
      </c>
      <c r="C105" s="12">
        <v>38</v>
      </c>
      <c r="D105" s="12">
        <v>21</v>
      </c>
      <c r="E105" s="12">
        <v>19</v>
      </c>
      <c r="F105" s="12">
        <v>36</v>
      </c>
      <c r="G105" s="29">
        <v>0.3701388888888889</v>
      </c>
      <c r="H105" s="25">
        <f t="shared" si="17"/>
        <v>60</v>
      </c>
      <c r="I105" s="13">
        <f t="shared" si="18"/>
        <v>38</v>
      </c>
      <c r="J105" s="30">
        <v>1</v>
      </c>
      <c r="K105" s="15">
        <f t="shared" si="19"/>
        <v>36</v>
      </c>
      <c r="L105">
        <f t="shared" si="14"/>
        <v>0</v>
      </c>
      <c r="N105" s="21">
        <f t="shared" si="15"/>
        <v>0.6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T105" s="21">
        <f t="shared" si="16"/>
        <v>0.6333333333333333</v>
      </c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</row>
    <row r="106" spans="1:76" ht="14.25">
      <c r="A106" s="12" t="s">
        <v>26</v>
      </c>
      <c r="B106" s="13">
        <v>6</v>
      </c>
      <c r="C106" s="12">
        <v>0</v>
      </c>
      <c r="D106" s="12">
        <v>0</v>
      </c>
      <c r="E106" s="12">
        <v>31</v>
      </c>
      <c r="F106" s="12">
        <v>31</v>
      </c>
      <c r="G106" s="29">
        <v>0.3715277777777778</v>
      </c>
      <c r="H106" s="25">
        <f t="shared" si="17"/>
        <v>30</v>
      </c>
      <c r="I106" s="13">
        <f t="shared" si="18"/>
        <v>31</v>
      </c>
      <c r="J106" s="30">
        <v>0</v>
      </c>
      <c r="K106" s="15">
        <f t="shared" si="19"/>
        <v>31</v>
      </c>
      <c r="L106">
        <f t="shared" si="14"/>
        <v>0</v>
      </c>
      <c r="N106" s="21">
        <f t="shared" si="15"/>
        <v>1.0333333333333334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T106" s="21">
        <f t="shared" si="16"/>
        <v>1.0333333333333334</v>
      </c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</row>
    <row r="107" spans="1:76" ht="14.25">
      <c r="A107" s="12" t="s">
        <v>25</v>
      </c>
      <c r="B107" s="13">
        <v>6</v>
      </c>
      <c r="C107" s="12">
        <v>0</v>
      </c>
      <c r="D107" s="12">
        <v>0</v>
      </c>
      <c r="E107" s="12">
        <v>45</v>
      </c>
      <c r="F107" s="12">
        <v>45</v>
      </c>
      <c r="G107" s="29">
        <v>0.37569444444444444</v>
      </c>
      <c r="H107" s="25">
        <f t="shared" si="17"/>
        <v>30</v>
      </c>
      <c r="I107" s="13">
        <f t="shared" si="18"/>
        <v>45</v>
      </c>
      <c r="J107" s="30">
        <v>1</v>
      </c>
      <c r="K107" s="15">
        <f t="shared" si="19"/>
        <v>45</v>
      </c>
      <c r="L107">
        <f t="shared" si="14"/>
        <v>0</v>
      </c>
      <c r="N107" s="21">
        <f t="shared" si="15"/>
        <v>1.5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T107" s="21">
        <f t="shared" si="16"/>
        <v>1.5</v>
      </c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</row>
    <row r="108" spans="1:76" ht="14.25">
      <c r="A108" s="12">
        <v>170</v>
      </c>
      <c r="B108" s="13">
        <v>1</v>
      </c>
      <c r="C108" s="12">
        <v>65</v>
      </c>
      <c r="D108" s="12">
        <v>40</v>
      </c>
      <c r="E108" s="12">
        <v>40</v>
      </c>
      <c r="F108" s="12">
        <v>65</v>
      </c>
      <c r="G108" s="29">
        <v>0.37569444444444444</v>
      </c>
      <c r="H108" s="25">
        <f t="shared" si="17"/>
        <v>60</v>
      </c>
      <c r="I108" s="13">
        <f t="shared" si="18"/>
        <v>65</v>
      </c>
      <c r="J108" s="30">
        <v>9</v>
      </c>
      <c r="K108" s="15">
        <f t="shared" si="19"/>
        <v>65</v>
      </c>
      <c r="L108">
        <f t="shared" si="14"/>
        <v>0</v>
      </c>
      <c r="N108" s="21">
        <f t="shared" si="15"/>
        <v>1.0833333333333333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T108" s="21">
        <f t="shared" si="16"/>
        <v>1.0833333333333333</v>
      </c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</row>
    <row r="109" spans="1:76" ht="14.25">
      <c r="A109" s="12">
        <v>118</v>
      </c>
      <c r="B109" s="13">
        <v>4</v>
      </c>
      <c r="C109" s="12">
        <v>80</v>
      </c>
      <c r="D109" s="12">
        <v>50</v>
      </c>
      <c r="E109" s="12">
        <v>35</v>
      </c>
      <c r="F109" s="12">
        <v>65</v>
      </c>
      <c r="G109" s="29">
        <v>0.37638888888888894</v>
      </c>
      <c r="H109" s="25">
        <f t="shared" si="17"/>
        <v>90</v>
      </c>
      <c r="I109" s="13">
        <f t="shared" si="18"/>
        <v>80</v>
      </c>
      <c r="J109" s="30">
        <v>9</v>
      </c>
      <c r="K109" s="24">
        <f t="shared" si="19"/>
        <v>65</v>
      </c>
      <c r="L109">
        <f t="shared" si="14"/>
        <v>0</v>
      </c>
      <c r="N109" s="21">
        <f t="shared" si="15"/>
        <v>0.7222222222222222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T109" s="21">
        <f t="shared" si="16"/>
        <v>0.8888888888888888</v>
      </c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</row>
    <row r="110" spans="1:76" ht="14.25">
      <c r="A110" s="12">
        <v>118</v>
      </c>
      <c r="B110" s="13">
        <v>4</v>
      </c>
      <c r="C110" s="12">
        <v>45</v>
      </c>
      <c r="D110" s="12">
        <v>25</v>
      </c>
      <c r="E110" s="12">
        <v>35</v>
      </c>
      <c r="F110" s="12">
        <v>55</v>
      </c>
      <c r="G110" s="29">
        <v>0.3770833333333333</v>
      </c>
      <c r="H110" s="25">
        <f t="shared" si="17"/>
        <v>90</v>
      </c>
      <c r="I110" s="13">
        <f t="shared" si="18"/>
        <v>55</v>
      </c>
      <c r="J110" s="30">
        <v>6</v>
      </c>
      <c r="K110" s="24">
        <f t="shared" si="19"/>
        <v>55</v>
      </c>
      <c r="L110">
        <f t="shared" si="14"/>
        <v>0</v>
      </c>
      <c r="N110" s="21">
        <f t="shared" si="15"/>
        <v>0.6111111111111112</v>
      </c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T110" s="21">
        <f t="shared" si="16"/>
        <v>0.6111111111111112</v>
      </c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</row>
    <row r="111" spans="1:76" ht="14.25">
      <c r="A111" s="12">
        <v>124</v>
      </c>
      <c r="B111" s="13">
        <v>1</v>
      </c>
      <c r="C111" s="12">
        <v>44</v>
      </c>
      <c r="D111" s="12">
        <v>26</v>
      </c>
      <c r="E111" s="12">
        <v>17</v>
      </c>
      <c r="F111" s="12">
        <v>35</v>
      </c>
      <c r="G111" s="29">
        <v>0.3770833333333333</v>
      </c>
      <c r="H111" s="25">
        <f t="shared" si="17"/>
        <v>60</v>
      </c>
      <c r="I111" s="13">
        <f t="shared" si="18"/>
        <v>44</v>
      </c>
      <c r="J111" s="30">
        <v>1</v>
      </c>
      <c r="K111" s="24">
        <f t="shared" si="19"/>
        <v>35</v>
      </c>
      <c r="L111">
        <f t="shared" si="14"/>
        <v>0</v>
      </c>
      <c r="N111" s="21">
        <f t="shared" si="15"/>
        <v>0.5833333333333334</v>
      </c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T111" s="21">
        <f t="shared" si="16"/>
        <v>0.7333333333333333</v>
      </c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</row>
    <row r="112" spans="1:76" ht="14.25">
      <c r="A112" s="12" t="s">
        <v>26</v>
      </c>
      <c r="B112" s="13">
        <v>6</v>
      </c>
      <c r="C112" s="12">
        <v>0</v>
      </c>
      <c r="D112" s="12">
        <v>0</v>
      </c>
      <c r="E112" s="12">
        <v>27</v>
      </c>
      <c r="F112" s="12">
        <v>27</v>
      </c>
      <c r="G112" s="29">
        <v>0.3784722222222222</v>
      </c>
      <c r="H112" s="25">
        <f t="shared" si="17"/>
        <v>30</v>
      </c>
      <c r="I112" s="13">
        <f t="shared" si="18"/>
        <v>27</v>
      </c>
      <c r="J112" s="30">
        <v>0</v>
      </c>
      <c r="K112" s="24">
        <f t="shared" si="19"/>
        <v>27</v>
      </c>
      <c r="L112">
        <f t="shared" si="14"/>
        <v>0</v>
      </c>
      <c r="N112" s="21">
        <f t="shared" si="15"/>
        <v>0.9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T112" s="21">
        <f t="shared" si="16"/>
        <v>0.9</v>
      </c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</row>
    <row r="113" spans="1:76" ht="14.25">
      <c r="A113" s="12">
        <v>118</v>
      </c>
      <c r="B113" s="13">
        <v>1</v>
      </c>
      <c r="C113" s="12">
        <v>31</v>
      </c>
      <c r="D113" s="12">
        <v>12</v>
      </c>
      <c r="E113" s="12">
        <v>37</v>
      </c>
      <c r="F113" s="12">
        <v>56</v>
      </c>
      <c r="G113" s="29">
        <v>0.3798611111111111</v>
      </c>
      <c r="H113" s="25">
        <f t="shared" si="17"/>
        <v>60</v>
      </c>
      <c r="I113" s="13">
        <f t="shared" si="18"/>
        <v>56</v>
      </c>
      <c r="J113" s="30">
        <v>5</v>
      </c>
      <c r="K113" s="24">
        <f t="shared" si="19"/>
        <v>56</v>
      </c>
      <c r="L113">
        <f t="shared" si="14"/>
        <v>0</v>
      </c>
      <c r="N113" s="21">
        <f t="shared" si="15"/>
        <v>0.9333333333333333</v>
      </c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T113" s="21">
        <f t="shared" si="16"/>
        <v>0.9333333333333333</v>
      </c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</row>
    <row r="114" spans="1:76" ht="14.25">
      <c r="A114" s="12">
        <v>118</v>
      </c>
      <c r="B114" s="13">
        <v>4</v>
      </c>
      <c r="C114" s="12">
        <v>40</v>
      </c>
      <c r="D114" s="12">
        <v>18</v>
      </c>
      <c r="E114" s="12">
        <v>50</v>
      </c>
      <c r="F114" s="12">
        <v>72</v>
      </c>
      <c r="G114" s="29">
        <v>0.3819444444444444</v>
      </c>
      <c r="H114" s="25">
        <f t="shared" si="17"/>
        <v>90</v>
      </c>
      <c r="I114" s="13">
        <f t="shared" si="18"/>
        <v>72</v>
      </c>
      <c r="J114" s="30">
        <v>3</v>
      </c>
      <c r="K114" s="24">
        <f t="shared" si="19"/>
        <v>72</v>
      </c>
      <c r="L114">
        <f t="shared" si="14"/>
        <v>0</v>
      </c>
      <c r="N114" s="21">
        <f t="shared" si="15"/>
        <v>0.8</v>
      </c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T114" s="21">
        <f t="shared" si="16"/>
        <v>0.8</v>
      </c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</row>
    <row r="115" spans="1:76" ht="14.25">
      <c r="A115" s="12" t="s">
        <v>25</v>
      </c>
      <c r="B115" s="13">
        <v>6</v>
      </c>
      <c r="C115" s="12">
        <v>0</v>
      </c>
      <c r="D115" s="12">
        <v>0</v>
      </c>
      <c r="E115" s="12">
        <v>21</v>
      </c>
      <c r="F115" s="12">
        <v>21</v>
      </c>
      <c r="G115" s="29">
        <v>0.38263888888888886</v>
      </c>
      <c r="H115" s="25">
        <f t="shared" si="17"/>
        <v>30</v>
      </c>
      <c r="I115" s="13">
        <f t="shared" si="18"/>
        <v>21</v>
      </c>
      <c r="J115" s="30">
        <v>1</v>
      </c>
      <c r="K115" s="24">
        <f t="shared" si="19"/>
        <v>21</v>
      </c>
      <c r="L115">
        <f t="shared" si="14"/>
        <v>0</v>
      </c>
      <c r="N115" s="21">
        <f t="shared" si="15"/>
        <v>0.7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T115" s="21">
        <f t="shared" si="16"/>
        <v>0.7</v>
      </c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</row>
    <row r="116" spans="1:76" ht="14.25">
      <c r="A116" s="12">
        <v>124</v>
      </c>
      <c r="B116" s="13">
        <v>1</v>
      </c>
      <c r="C116" s="12">
        <v>41</v>
      </c>
      <c r="D116" s="12">
        <v>26</v>
      </c>
      <c r="E116" s="12">
        <v>14</v>
      </c>
      <c r="F116" s="12">
        <v>29</v>
      </c>
      <c r="G116" s="29">
        <v>0.38402777777777775</v>
      </c>
      <c r="H116" s="25">
        <f t="shared" si="17"/>
        <v>60</v>
      </c>
      <c r="I116" s="13">
        <f t="shared" si="18"/>
        <v>41</v>
      </c>
      <c r="J116" s="30">
        <v>1</v>
      </c>
      <c r="K116" s="24">
        <f t="shared" si="19"/>
        <v>29</v>
      </c>
      <c r="L116">
        <f t="shared" si="14"/>
        <v>0</v>
      </c>
      <c r="N116" s="21">
        <f t="shared" si="15"/>
        <v>0.48333333333333334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T116" s="21">
        <f t="shared" si="16"/>
        <v>0.6833333333333333</v>
      </c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</row>
    <row r="117" spans="1:76" ht="14.25">
      <c r="A117" s="12">
        <v>170</v>
      </c>
      <c r="B117" s="13">
        <v>1</v>
      </c>
      <c r="C117" s="12">
        <v>40</v>
      </c>
      <c r="D117" s="12">
        <v>25</v>
      </c>
      <c r="E117" s="12">
        <v>20</v>
      </c>
      <c r="F117" s="12">
        <v>35</v>
      </c>
      <c r="G117" s="29">
        <v>0.38541666666666663</v>
      </c>
      <c r="H117" s="25">
        <f t="shared" si="17"/>
        <v>60</v>
      </c>
      <c r="I117" s="13">
        <f t="shared" si="18"/>
        <v>40</v>
      </c>
      <c r="J117" s="30">
        <v>13</v>
      </c>
      <c r="K117" s="24">
        <f t="shared" si="19"/>
        <v>35</v>
      </c>
      <c r="L117">
        <f t="shared" si="14"/>
        <v>0</v>
      </c>
      <c r="N117" s="21">
        <f t="shared" si="15"/>
        <v>0.5833333333333334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T117" s="21">
        <f t="shared" si="16"/>
        <v>0.6666666666666666</v>
      </c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</row>
    <row r="118" spans="1:76" ht="14.25">
      <c r="A118" s="12" t="s">
        <v>26</v>
      </c>
      <c r="B118" s="13">
        <v>6</v>
      </c>
      <c r="C118" s="12">
        <v>0</v>
      </c>
      <c r="D118" s="12">
        <v>0</v>
      </c>
      <c r="E118" s="12">
        <v>15</v>
      </c>
      <c r="F118" s="12">
        <v>15</v>
      </c>
      <c r="G118" s="29">
        <v>0.3861111111111111</v>
      </c>
      <c r="H118" s="25">
        <f t="shared" si="17"/>
        <v>30</v>
      </c>
      <c r="I118" s="13">
        <f t="shared" si="18"/>
        <v>15</v>
      </c>
      <c r="J118" s="30">
        <v>1</v>
      </c>
      <c r="K118" s="24">
        <f t="shared" si="19"/>
        <v>15</v>
      </c>
      <c r="L118">
        <f t="shared" si="14"/>
        <v>0</v>
      </c>
      <c r="N118" s="21">
        <f t="shared" si="15"/>
        <v>0.5</v>
      </c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T118" s="21">
        <f t="shared" si="16"/>
        <v>0.5</v>
      </c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</row>
    <row r="119" spans="1:76" ht="14.25">
      <c r="A119" s="12">
        <v>118</v>
      </c>
      <c r="B119" s="13">
        <v>3</v>
      </c>
      <c r="C119" s="12">
        <v>42</v>
      </c>
      <c r="D119" s="12">
        <v>24</v>
      </c>
      <c r="E119" s="12">
        <v>9</v>
      </c>
      <c r="F119" s="12">
        <v>27</v>
      </c>
      <c r="G119" s="29">
        <v>0.3861111111111111</v>
      </c>
      <c r="H119" s="25">
        <f t="shared" si="17"/>
        <v>60</v>
      </c>
      <c r="I119" s="13">
        <f t="shared" si="18"/>
        <v>42</v>
      </c>
      <c r="J119" s="30">
        <v>4</v>
      </c>
      <c r="K119" s="24">
        <f t="shared" si="19"/>
        <v>27</v>
      </c>
      <c r="L119">
        <f t="shared" si="14"/>
        <v>0</v>
      </c>
      <c r="N119" s="21">
        <f t="shared" si="15"/>
        <v>0.45</v>
      </c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T119" s="21">
        <f t="shared" si="16"/>
        <v>0.7</v>
      </c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</row>
    <row r="120" spans="1:76" ht="14.25">
      <c r="A120" s="12" t="s">
        <v>25</v>
      </c>
      <c r="B120" s="13">
        <v>6</v>
      </c>
      <c r="C120" s="12">
        <v>0</v>
      </c>
      <c r="D120" s="12">
        <v>0</v>
      </c>
      <c r="E120" s="12">
        <v>8</v>
      </c>
      <c r="F120" s="12">
        <v>8</v>
      </c>
      <c r="G120" s="29">
        <v>0.38680555555555557</v>
      </c>
      <c r="H120" s="25">
        <f t="shared" si="17"/>
        <v>30</v>
      </c>
      <c r="I120" s="13">
        <f t="shared" si="18"/>
        <v>8</v>
      </c>
      <c r="J120" s="30">
        <v>1</v>
      </c>
      <c r="K120" s="24">
        <f t="shared" si="19"/>
        <v>8</v>
      </c>
      <c r="L120">
        <f t="shared" si="14"/>
        <v>0</v>
      </c>
      <c r="N120" s="21">
        <f t="shared" si="15"/>
        <v>0.26666666666666666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T120" s="21">
        <f t="shared" si="16"/>
        <v>0.26666666666666666</v>
      </c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</row>
    <row r="121" spans="1:76" ht="14.25">
      <c r="A121" s="12">
        <v>170</v>
      </c>
      <c r="B121" s="13">
        <v>1</v>
      </c>
      <c r="C121" s="12">
        <v>30</v>
      </c>
      <c r="D121" s="12">
        <v>24</v>
      </c>
      <c r="E121" s="12">
        <v>36</v>
      </c>
      <c r="F121" s="12">
        <v>42</v>
      </c>
      <c r="G121" s="29">
        <v>0.3902777777777778</v>
      </c>
      <c r="H121" s="25">
        <f t="shared" si="17"/>
        <v>60</v>
      </c>
      <c r="I121" s="13">
        <f t="shared" si="18"/>
        <v>42</v>
      </c>
      <c r="J121" s="30">
        <v>10</v>
      </c>
      <c r="K121" s="24">
        <f t="shared" si="19"/>
        <v>42</v>
      </c>
      <c r="L121">
        <f t="shared" si="14"/>
        <v>0</v>
      </c>
      <c r="N121" s="21">
        <f t="shared" si="15"/>
        <v>0.7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T121" s="21">
        <f t="shared" si="16"/>
        <v>0.7</v>
      </c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</row>
    <row r="122" spans="1:76" ht="14.25">
      <c r="A122" s="12">
        <v>118</v>
      </c>
      <c r="B122" s="13">
        <v>5</v>
      </c>
      <c r="C122" s="12">
        <v>49</v>
      </c>
      <c r="D122" s="12">
        <v>23</v>
      </c>
      <c r="E122" s="12">
        <v>9</v>
      </c>
      <c r="F122" s="12">
        <v>35</v>
      </c>
      <c r="G122" s="29">
        <v>0.3902777777777778</v>
      </c>
      <c r="H122" s="25">
        <f t="shared" si="17"/>
        <v>90</v>
      </c>
      <c r="I122" s="13">
        <f t="shared" si="18"/>
        <v>49</v>
      </c>
      <c r="J122" s="30">
        <v>5</v>
      </c>
      <c r="K122" s="15">
        <f t="shared" si="19"/>
        <v>35</v>
      </c>
      <c r="L122">
        <f t="shared" si="14"/>
        <v>0</v>
      </c>
      <c r="N122" s="21">
        <f t="shared" si="15"/>
        <v>0.3888888888888889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T122" s="21">
        <f t="shared" si="16"/>
        <v>0.5444444444444444</v>
      </c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</row>
    <row r="123" spans="1:76" ht="14.25">
      <c r="A123" s="12">
        <v>124</v>
      </c>
      <c r="B123" s="13">
        <v>1</v>
      </c>
      <c r="C123" s="12">
        <v>24</v>
      </c>
      <c r="D123" s="12">
        <v>14</v>
      </c>
      <c r="E123" s="12">
        <v>13</v>
      </c>
      <c r="F123" s="12">
        <v>23</v>
      </c>
      <c r="G123" s="29">
        <v>0.3909722222222222</v>
      </c>
      <c r="H123" s="25">
        <f t="shared" si="17"/>
        <v>60</v>
      </c>
      <c r="I123" s="13">
        <f t="shared" si="18"/>
        <v>24</v>
      </c>
      <c r="J123" s="30">
        <v>1</v>
      </c>
      <c r="K123" s="15">
        <f t="shared" si="19"/>
        <v>23</v>
      </c>
      <c r="L123">
        <f t="shared" si="14"/>
        <v>0</v>
      </c>
      <c r="N123" s="21">
        <f t="shared" si="15"/>
        <v>0.38333333333333336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T123" s="21">
        <f t="shared" si="16"/>
        <v>0.4</v>
      </c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</row>
    <row r="124" spans="1:76" ht="14.25">
      <c r="A124" s="12">
        <v>118</v>
      </c>
      <c r="B124" s="13">
        <v>4</v>
      </c>
      <c r="C124" s="12">
        <v>33</v>
      </c>
      <c r="D124" s="12">
        <v>19</v>
      </c>
      <c r="E124" s="12">
        <v>1</v>
      </c>
      <c r="F124" s="12">
        <v>15</v>
      </c>
      <c r="G124" s="29">
        <v>0.3909722222222222</v>
      </c>
      <c r="H124" s="25">
        <f t="shared" si="17"/>
        <v>90</v>
      </c>
      <c r="I124" s="13">
        <f t="shared" si="18"/>
        <v>33</v>
      </c>
      <c r="J124" s="30">
        <v>1</v>
      </c>
      <c r="K124" s="15">
        <f t="shared" si="19"/>
        <v>15</v>
      </c>
      <c r="L124">
        <f t="shared" si="14"/>
        <v>0</v>
      </c>
      <c r="N124" s="21">
        <f t="shared" si="15"/>
        <v>0.16666666666666666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T124" s="21">
        <f t="shared" si="16"/>
        <v>0.36666666666666664</v>
      </c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</row>
    <row r="125" spans="1:76" ht="14.25">
      <c r="A125" s="12" t="s">
        <v>25</v>
      </c>
      <c r="B125" s="13">
        <v>6</v>
      </c>
      <c r="C125" s="12">
        <v>0</v>
      </c>
      <c r="D125" s="12">
        <v>0</v>
      </c>
      <c r="E125" s="12">
        <v>20</v>
      </c>
      <c r="F125" s="12">
        <v>20</v>
      </c>
      <c r="G125" s="29">
        <v>0.39166666666666666</v>
      </c>
      <c r="H125" s="25">
        <f t="shared" si="17"/>
        <v>30</v>
      </c>
      <c r="I125" s="13">
        <f t="shared" si="18"/>
        <v>20</v>
      </c>
      <c r="J125" s="30">
        <v>0</v>
      </c>
      <c r="K125" s="15">
        <f t="shared" si="19"/>
        <v>20</v>
      </c>
      <c r="L125">
        <f t="shared" si="14"/>
        <v>0</v>
      </c>
      <c r="N125" s="21">
        <f t="shared" si="15"/>
        <v>0.6666666666666666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T125" s="21">
        <f t="shared" si="16"/>
        <v>0.6666666666666666</v>
      </c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</row>
    <row r="126" spans="1:76" ht="14.25">
      <c r="A126" s="12" t="s">
        <v>26</v>
      </c>
      <c r="B126" s="13">
        <v>6</v>
      </c>
      <c r="C126" s="12">
        <v>0</v>
      </c>
      <c r="D126" s="12">
        <v>0</v>
      </c>
      <c r="E126" s="12">
        <v>7</v>
      </c>
      <c r="F126" s="12">
        <v>7</v>
      </c>
      <c r="G126" s="29">
        <v>0.39166666666666666</v>
      </c>
      <c r="H126" s="25">
        <f t="shared" si="17"/>
        <v>30</v>
      </c>
      <c r="I126" s="13">
        <f t="shared" si="18"/>
        <v>7</v>
      </c>
      <c r="J126" s="30">
        <v>-1</v>
      </c>
      <c r="K126" s="15">
        <f t="shared" si="19"/>
        <v>7</v>
      </c>
      <c r="L126">
        <f t="shared" si="14"/>
        <v>0</v>
      </c>
      <c r="N126" s="21">
        <f t="shared" si="15"/>
        <v>0.23333333333333334</v>
      </c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T126" s="21">
        <f t="shared" si="16"/>
        <v>0.23333333333333334</v>
      </c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</row>
    <row r="127" spans="1:76" ht="14.25">
      <c r="A127" s="12">
        <v>170</v>
      </c>
      <c r="B127" s="13">
        <v>1</v>
      </c>
      <c r="C127" s="12">
        <v>32</v>
      </c>
      <c r="D127" s="12">
        <v>18</v>
      </c>
      <c r="E127" s="12">
        <v>10</v>
      </c>
      <c r="F127" s="12">
        <v>24</v>
      </c>
      <c r="G127" s="29">
        <v>0.39305555555555555</v>
      </c>
      <c r="H127" s="25">
        <f t="shared" si="17"/>
        <v>60</v>
      </c>
      <c r="I127" s="13">
        <f t="shared" si="18"/>
        <v>32</v>
      </c>
      <c r="J127" s="30">
        <v>4</v>
      </c>
      <c r="K127" s="15">
        <f t="shared" si="19"/>
        <v>24</v>
      </c>
      <c r="L127">
        <f t="shared" si="14"/>
        <v>0</v>
      </c>
      <c r="N127" s="21">
        <f t="shared" si="15"/>
        <v>0.4</v>
      </c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T127" s="21">
        <f t="shared" si="16"/>
        <v>0.5333333333333333</v>
      </c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</row>
    <row r="128" spans="1:76" ht="14.25">
      <c r="A128" s="12">
        <v>118</v>
      </c>
      <c r="B128" s="13">
        <v>5</v>
      </c>
      <c r="C128" s="12">
        <v>40</v>
      </c>
      <c r="D128" s="12">
        <v>31</v>
      </c>
      <c r="E128" s="12">
        <v>12</v>
      </c>
      <c r="F128" s="12">
        <v>21</v>
      </c>
      <c r="G128" s="29">
        <v>0.39444444444444443</v>
      </c>
      <c r="H128" s="25">
        <f t="shared" si="17"/>
        <v>90</v>
      </c>
      <c r="I128" s="13">
        <f t="shared" si="18"/>
        <v>40</v>
      </c>
      <c r="J128" s="30">
        <v>0</v>
      </c>
      <c r="K128" s="24">
        <f t="shared" si="19"/>
        <v>21</v>
      </c>
      <c r="L128">
        <f t="shared" si="14"/>
        <v>0</v>
      </c>
      <c r="N128" s="21">
        <f t="shared" si="15"/>
        <v>0.23333333333333334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T128" s="21">
        <f t="shared" si="16"/>
        <v>0.4444444444444444</v>
      </c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</row>
    <row r="129" spans="1:76" ht="14.25">
      <c r="A129" s="12" t="s">
        <v>25</v>
      </c>
      <c r="B129" s="13">
        <v>6</v>
      </c>
      <c r="C129" s="12">
        <v>0</v>
      </c>
      <c r="D129" s="12">
        <v>0</v>
      </c>
      <c r="E129" s="12">
        <v>12</v>
      </c>
      <c r="F129" s="12">
        <v>12</v>
      </c>
      <c r="G129" s="29">
        <v>0.3951388888888889</v>
      </c>
      <c r="H129" s="25">
        <f t="shared" si="17"/>
        <v>30</v>
      </c>
      <c r="I129" s="13">
        <f t="shared" si="18"/>
        <v>12</v>
      </c>
      <c r="J129" s="30">
        <v>1</v>
      </c>
      <c r="K129" s="24">
        <f t="shared" si="19"/>
        <v>12</v>
      </c>
      <c r="L129">
        <f t="shared" si="14"/>
        <v>0</v>
      </c>
      <c r="N129" s="21">
        <f t="shared" si="15"/>
        <v>0.4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T129" s="21">
        <f t="shared" si="16"/>
        <v>0.4</v>
      </c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</row>
    <row r="130" spans="1:76" ht="14.25">
      <c r="A130" s="12">
        <v>118</v>
      </c>
      <c r="B130" s="13">
        <v>1</v>
      </c>
      <c r="C130" s="12">
        <v>31</v>
      </c>
      <c r="D130" s="12">
        <v>18</v>
      </c>
      <c r="E130" s="12">
        <v>34</v>
      </c>
      <c r="F130" s="12">
        <v>47</v>
      </c>
      <c r="G130" s="29">
        <v>0.3993055555555555</v>
      </c>
      <c r="H130" s="25">
        <f t="shared" si="17"/>
        <v>60</v>
      </c>
      <c r="I130" s="13">
        <f t="shared" si="18"/>
        <v>47</v>
      </c>
      <c r="J130" s="30">
        <v>1</v>
      </c>
      <c r="K130" s="24">
        <f t="shared" si="19"/>
        <v>47</v>
      </c>
      <c r="L130">
        <f t="shared" si="14"/>
        <v>0</v>
      </c>
      <c r="N130" s="21">
        <f t="shared" si="15"/>
        <v>0.7833333333333333</v>
      </c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T130" s="21">
        <f t="shared" si="16"/>
        <v>0.7833333333333333</v>
      </c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</row>
    <row r="131" spans="1:76" ht="14.25">
      <c r="A131" s="12">
        <v>124</v>
      </c>
      <c r="B131" s="13">
        <v>1</v>
      </c>
      <c r="C131" s="12">
        <v>50</v>
      </c>
      <c r="D131" s="12">
        <v>40</v>
      </c>
      <c r="E131" s="12">
        <v>5</v>
      </c>
      <c r="F131" s="12">
        <v>15</v>
      </c>
      <c r="G131" s="29">
        <v>0.3993055555555555</v>
      </c>
      <c r="H131" s="25">
        <f t="shared" si="17"/>
        <v>60</v>
      </c>
      <c r="I131" s="13">
        <f t="shared" si="18"/>
        <v>50</v>
      </c>
      <c r="J131" s="30">
        <v>2</v>
      </c>
      <c r="K131" s="24">
        <f t="shared" si="19"/>
        <v>15</v>
      </c>
      <c r="L131">
        <f t="shared" si="14"/>
        <v>0</v>
      </c>
      <c r="N131" s="21">
        <f t="shared" si="15"/>
        <v>0.25</v>
      </c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T131" s="21">
        <f t="shared" si="16"/>
        <v>0.8333333333333334</v>
      </c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</row>
    <row r="132" spans="1:76" ht="14.25">
      <c r="A132" s="12" t="s">
        <v>25</v>
      </c>
      <c r="B132" s="13">
        <v>6</v>
      </c>
      <c r="C132" s="12">
        <v>0</v>
      </c>
      <c r="D132" s="12">
        <v>0</v>
      </c>
      <c r="E132" s="12">
        <v>4</v>
      </c>
      <c r="F132" s="12">
        <v>4</v>
      </c>
      <c r="G132" s="29">
        <v>0.3993055555555555</v>
      </c>
      <c r="H132" s="25">
        <f t="shared" si="17"/>
        <v>30</v>
      </c>
      <c r="I132" s="13">
        <f t="shared" si="18"/>
        <v>4</v>
      </c>
      <c r="J132" s="30">
        <v>3</v>
      </c>
      <c r="K132" s="24">
        <f t="shared" si="19"/>
        <v>4</v>
      </c>
      <c r="L132">
        <f t="shared" si="14"/>
        <v>0</v>
      </c>
      <c r="N132" s="21">
        <f t="shared" si="15"/>
        <v>0.13333333333333333</v>
      </c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T132" s="21">
        <f t="shared" si="16"/>
        <v>0.13333333333333333</v>
      </c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</row>
    <row r="133" spans="1:76" ht="14.25">
      <c r="A133" s="12">
        <v>170</v>
      </c>
      <c r="B133" s="13">
        <v>1</v>
      </c>
      <c r="C133" s="12">
        <v>29</v>
      </c>
      <c r="D133" s="12">
        <v>15</v>
      </c>
      <c r="E133" s="12">
        <v>12</v>
      </c>
      <c r="F133" s="12">
        <v>26</v>
      </c>
      <c r="G133" s="29">
        <v>0.4</v>
      </c>
      <c r="H133" s="25">
        <f>IF(B133=1,60,IF(B133=4,90,IF(B133=5,90,IF(B133=6,30,60))))</f>
        <v>60</v>
      </c>
      <c r="I133" s="13">
        <f>MAX(C133,F133)</f>
        <v>29</v>
      </c>
      <c r="J133" s="30">
        <v>2</v>
      </c>
      <c r="K133" s="24">
        <f>C133-D133+E133</f>
        <v>26</v>
      </c>
      <c r="L133">
        <f t="shared" si="14"/>
        <v>0</v>
      </c>
      <c r="N133" s="21">
        <f t="shared" si="15"/>
        <v>0.43333333333333335</v>
      </c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T133" s="21">
        <f t="shared" si="16"/>
        <v>0.48333333333333334</v>
      </c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</row>
    <row r="134" spans="1:76" ht="14.25">
      <c r="A134" s="12" t="s">
        <v>26</v>
      </c>
      <c r="B134" s="13">
        <v>6</v>
      </c>
      <c r="C134" s="12">
        <v>0</v>
      </c>
      <c r="D134" s="12">
        <v>0</v>
      </c>
      <c r="E134" s="12">
        <v>4</v>
      </c>
      <c r="F134" s="12">
        <v>4</v>
      </c>
      <c r="G134" s="29">
        <v>0.40069444444444446</v>
      </c>
      <c r="H134" s="25">
        <f t="shared" si="17"/>
        <v>30</v>
      </c>
      <c r="I134" s="13">
        <f t="shared" si="18"/>
        <v>4</v>
      </c>
      <c r="J134" s="30">
        <v>0</v>
      </c>
      <c r="K134" s="24">
        <f t="shared" si="19"/>
        <v>4</v>
      </c>
      <c r="L134">
        <f t="shared" si="14"/>
        <v>0</v>
      </c>
      <c r="N134" s="21">
        <f t="shared" si="15"/>
        <v>0.13333333333333333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T134" s="21">
        <f t="shared" si="16"/>
        <v>0.13333333333333333</v>
      </c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</row>
    <row r="135" spans="1:76" ht="14.25">
      <c r="A135" s="12" t="s">
        <v>25</v>
      </c>
      <c r="B135" s="13">
        <v>6</v>
      </c>
      <c r="C135" s="12">
        <v>0</v>
      </c>
      <c r="D135" s="12">
        <v>0</v>
      </c>
      <c r="E135" s="12">
        <v>19</v>
      </c>
      <c r="F135" s="12">
        <v>19</v>
      </c>
      <c r="G135" s="29">
        <v>0.4027777777777778</v>
      </c>
      <c r="H135" s="25">
        <f t="shared" si="17"/>
        <v>30</v>
      </c>
      <c r="I135" s="13">
        <f t="shared" si="18"/>
        <v>19</v>
      </c>
      <c r="J135" s="30">
        <v>1</v>
      </c>
      <c r="K135" s="24">
        <f t="shared" si="19"/>
        <v>19</v>
      </c>
      <c r="L135">
        <f t="shared" si="14"/>
        <v>0</v>
      </c>
      <c r="N135" s="21">
        <f t="shared" si="15"/>
        <v>0.6333333333333333</v>
      </c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T135" s="21">
        <f t="shared" si="16"/>
        <v>0.6333333333333333</v>
      </c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</row>
    <row r="136" spans="1:76" ht="14.25">
      <c r="A136" s="12">
        <v>118</v>
      </c>
      <c r="B136" s="13">
        <v>5</v>
      </c>
      <c r="C136" s="12">
        <v>46</v>
      </c>
      <c r="D136" s="12">
        <v>25</v>
      </c>
      <c r="E136" s="12">
        <v>15</v>
      </c>
      <c r="F136" s="12">
        <v>36</v>
      </c>
      <c r="G136" s="29">
        <v>0.4034722222222222</v>
      </c>
      <c r="H136" s="25">
        <f t="shared" si="17"/>
        <v>90</v>
      </c>
      <c r="I136" s="13">
        <f t="shared" si="18"/>
        <v>46</v>
      </c>
      <c r="J136" s="30">
        <v>1</v>
      </c>
      <c r="K136" s="24">
        <f t="shared" si="19"/>
        <v>36</v>
      </c>
      <c r="L136">
        <f t="shared" si="14"/>
        <v>0</v>
      </c>
      <c r="N136" s="21">
        <f t="shared" si="15"/>
        <v>0.4</v>
      </c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T136" s="21">
        <f t="shared" si="16"/>
        <v>0.5111111111111111</v>
      </c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</row>
    <row r="137" spans="1:76" ht="14.25">
      <c r="A137" s="12" t="s">
        <v>26</v>
      </c>
      <c r="B137" s="13">
        <v>6</v>
      </c>
      <c r="C137" s="12">
        <v>0</v>
      </c>
      <c r="D137" s="12">
        <v>0</v>
      </c>
      <c r="E137" s="12">
        <v>21</v>
      </c>
      <c r="F137" s="12">
        <v>21</v>
      </c>
      <c r="G137" s="29">
        <v>0.40625</v>
      </c>
      <c r="H137" s="25">
        <f aca="true" t="shared" si="20" ref="H137:H145">IF(B137=1,60,IF(B137=4,90,IF(B137=5,90,IF(B137=6,30,60))))</f>
        <v>30</v>
      </c>
      <c r="I137" s="13">
        <f aca="true" t="shared" si="21" ref="I137:I145">MAX(C137,F137)</f>
        <v>21</v>
      </c>
      <c r="J137" s="30">
        <v>1</v>
      </c>
      <c r="K137" s="24">
        <f aca="true" t="shared" si="22" ref="K137:K145">C137-D137+E137</f>
        <v>21</v>
      </c>
      <c r="L137">
        <f aca="true" t="shared" si="23" ref="L137:L145">IF(K137-F137=0,0,"chyba")</f>
        <v>0</v>
      </c>
      <c r="N137" s="21">
        <f t="shared" si="15"/>
        <v>0.7</v>
      </c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T137" s="21">
        <f t="shared" si="16"/>
        <v>0.7</v>
      </c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</row>
    <row r="138" spans="1:76" ht="14.25">
      <c r="A138" s="12">
        <v>118</v>
      </c>
      <c r="B138" s="13">
        <v>5</v>
      </c>
      <c r="C138" s="12">
        <v>47</v>
      </c>
      <c r="D138" s="12">
        <v>18</v>
      </c>
      <c r="E138" s="12">
        <v>28</v>
      </c>
      <c r="F138" s="12">
        <v>57</v>
      </c>
      <c r="G138" s="29">
        <v>0.40763888888888894</v>
      </c>
      <c r="H138" s="25">
        <f t="shared" si="20"/>
        <v>90</v>
      </c>
      <c r="I138" s="13">
        <f t="shared" si="21"/>
        <v>57</v>
      </c>
      <c r="J138" s="30">
        <v>0</v>
      </c>
      <c r="K138" s="24">
        <f t="shared" si="22"/>
        <v>57</v>
      </c>
      <c r="L138">
        <f t="shared" si="23"/>
        <v>0</v>
      </c>
      <c r="N138" s="21">
        <f aca="true" t="shared" si="24" ref="N138:N145">F138/H138</f>
        <v>0.6333333333333333</v>
      </c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T138" s="21">
        <f aca="true" t="shared" si="25" ref="AT138:AT147">I138/H138</f>
        <v>0.6333333333333333</v>
      </c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</row>
    <row r="139" spans="1:76" ht="14.25">
      <c r="A139" s="12">
        <v>170</v>
      </c>
      <c r="B139" s="13">
        <v>1</v>
      </c>
      <c r="C139" s="12">
        <v>26</v>
      </c>
      <c r="D139" s="12">
        <v>14</v>
      </c>
      <c r="E139" s="12">
        <v>11</v>
      </c>
      <c r="F139" s="12">
        <v>23</v>
      </c>
      <c r="G139" s="29">
        <v>0.4090277777777778</v>
      </c>
      <c r="H139" s="25">
        <f t="shared" si="20"/>
        <v>60</v>
      </c>
      <c r="I139" s="13">
        <f t="shared" si="21"/>
        <v>26</v>
      </c>
      <c r="J139" s="30">
        <v>2</v>
      </c>
      <c r="K139" s="24">
        <f t="shared" si="22"/>
        <v>23</v>
      </c>
      <c r="L139">
        <f t="shared" si="23"/>
        <v>0</v>
      </c>
      <c r="N139" s="21">
        <f t="shared" si="24"/>
        <v>0.38333333333333336</v>
      </c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T139" s="21">
        <f t="shared" si="25"/>
        <v>0.43333333333333335</v>
      </c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</row>
    <row r="140" spans="1:76" ht="14.25">
      <c r="A140" s="12">
        <v>124</v>
      </c>
      <c r="B140" s="13">
        <v>1</v>
      </c>
      <c r="C140" s="12">
        <v>42</v>
      </c>
      <c r="D140" s="12">
        <v>23</v>
      </c>
      <c r="E140" s="12">
        <v>13</v>
      </c>
      <c r="F140" s="12">
        <v>32</v>
      </c>
      <c r="G140" s="29">
        <v>0.4090277777777778</v>
      </c>
      <c r="H140" s="25">
        <f t="shared" si="20"/>
        <v>60</v>
      </c>
      <c r="I140" s="13">
        <f t="shared" si="21"/>
        <v>42</v>
      </c>
      <c r="J140" s="30">
        <v>4</v>
      </c>
      <c r="K140" s="24">
        <f t="shared" si="22"/>
        <v>32</v>
      </c>
      <c r="L140">
        <f t="shared" si="23"/>
        <v>0</v>
      </c>
      <c r="N140" s="21">
        <f t="shared" si="24"/>
        <v>0.5333333333333333</v>
      </c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T140" s="21">
        <f t="shared" si="25"/>
        <v>0.7</v>
      </c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</row>
    <row r="141" spans="1:76" ht="14.25">
      <c r="A141" s="12" t="s">
        <v>25</v>
      </c>
      <c r="B141" s="13">
        <v>6</v>
      </c>
      <c r="C141" s="12">
        <v>0</v>
      </c>
      <c r="D141" s="12">
        <v>0</v>
      </c>
      <c r="E141" s="12">
        <v>31</v>
      </c>
      <c r="F141" s="12">
        <v>31</v>
      </c>
      <c r="G141" s="29">
        <v>0.4125</v>
      </c>
      <c r="H141" s="25">
        <f t="shared" si="20"/>
        <v>30</v>
      </c>
      <c r="I141" s="13">
        <f t="shared" si="21"/>
        <v>31</v>
      </c>
      <c r="J141" s="30">
        <v>2</v>
      </c>
      <c r="K141" s="24">
        <f t="shared" si="22"/>
        <v>31</v>
      </c>
      <c r="L141">
        <f t="shared" si="23"/>
        <v>0</v>
      </c>
      <c r="N141" s="21">
        <f t="shared" si="24"/>
        <v>1.0333333333333334</v>
      </c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T141" s="21">
        <f t="shared" si="25"/>
        <v>1.0333333333333334</v>
      </c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</row>
    <row r="142" spans="1:76" ht="14.25">
      <c r="A142" s="12">
        <v>118</v>
      </c>
      <c r="B142" s="13">
        <v>5</v>
      </c>
      <c r="C142" s="12">
        <v>37</v>
      </c>
      <c r="D142" s="12">
        <v>14</v>
      </c>
      <c r="E142" s="12">
        <v>27</v>
      </c>
      <c r="F142" s="12">
        <v>50</v>
      </c>
      <c r="G142" s="29">
        <v>0.41388888888888886</v>
      </c>
      <c r="H142" s="25">
        <f t="shared" si="20"/>
        <v>90</v>
      </c>
      <c r="I142" s="13">
        <f t="shared" si="21"/>
        <v>50</v>
      </c>
      <c r="J142" s="30">
        <v>1</v>
      </c>
      <c r="K142" s="24">
        <f t="shared" si="22"/>
        <v>50</v>
      </c>
      <c r="L142">
        <f t="shared" si="23"/>
        <v>0</v>
      </c>
      <c r="N142" s="21">
        <f t="shared" si="24"/>
        <v>0.5555555555555556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T142" s="21">
        <f t="shared" si="25"/>
        <v>0.5555555555555556</v>
      </c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</row>
    <row r="143" spans="1:76" ht="14.25">
      <c r="A143" s="12">
        <v>124</v>
      </c>
      <c r="B143" s="13">
        <v>1</v>
      </c>
      <c r="C143" s="12">
        <v>37</v>
      </c>
      <c r="D143" s="12">
        <v>28</v>
      </c>
      <c r="E143" s="12">
        <v>10</v>
      </c>
      <c r="F143" s="12">
        <v>19</v>
      </c>
      <c r="G143" s="29">
        <v>0.41458333333333336</v>
      </c>
      <c r="H143" s="25">
        <f t="shared" si="20"/>
        <v>60</v>
      </c>
      <c r="I143" s="13">
        <f t="shared" si="21"/>
        <v>37</v>
      </c>
      <c r="J143" s="30">
        <v>0</v>
      </c>
      <c r="K143" s="24">
        <f t="shared" si="22"/>
        <v>19</v>
      </c>
      <c r="L143">
        <f t="shared" si="23"/>
        <v>0</v>
      </c>
      <c r="N143" s="21">
        <f t="shared" si="24"/>
        <v>0.31666666666666665</v>
      </c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T143" s="21">
        <f t="shared" si="25"/>
        <v>0.6166666666666667</v>
      </c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</row>
    <row r="144" spans="1:76" ht="14.25">
      <c r="A144" s="12" t="s">
        <v>26</v>
      </c>
      <c r="B144" s="13">
        <v>6</v>
      </c>
      <c r="C144" s="12">
        <v>0</v>
      </c>
      <c r="D144" s="12">
        <v>0</v>
      </c>
      <c r="E144" s="12">
        <v>9</v>
      </c>
      <c r="F144" s="12">
        <v>9</v>
      </c>
      <c r="G144" s="29">
        <v>0.41597222222222224</v>
      </c>
      <c r="H144" s="25">
        <f t="shared" si="20"/>
        <v>30</v>
      </c>
      <c r="I144" s="13">
        <f t="shared" si="21"/>
        <v>9</v>
      </c>
      <c r="J144" s="30">
        <v>-1</v>
      </c>
      <c r="K144" s="24">
        <f t="shared" si="22"/>
        <v>9</v>
      </c>
      <c r="L144">
        <f t="shared" si="23"/>
        <v>0</v>
      </c>
      <c r="N144" s="21">
        <f t="shared" si="24"/>
        <v>0.3</v>
      </c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T144" s="21">
        <f t="shared" si="25"/>
        <v>0.3</v>
      </c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</row>
    <row r="145" spans="1:76" ht="14.25">
      <c r="A145" s="12">
        <v>170</v>
      </c>
      <c r="B145" s="13">
        <v>1</v>
      </c>
      <c r="C145" s="12">
        <v>47</v>
      </c>
      <c r="D145" s="12">
        <v>27</v>
      </c>
      <c r="E145" s="12">
        <v>30</v>
      </c>
      <c r="F145" s="12">
        <v>50</v>
      </c>
      <c r="G145" s="29">
        <v>0.41944444444444445</v>
      </c>
      <c r="H145" s="25">
        <f t="shared" si="20"/>
        <v>60</v>
      </c>
      <c r="I145" s="13">
        <f t="shared" si="21"/>
        <v>50</v>
      </c>
      <c r="J145" s="30">
        <v>2</v>
      </c>
      <c r="K145" s="24">
        <f t="shared" si="22"/>
        <v>50</v>
      </c>
      <c r="L145">
        <f t="shared" si="23"/>
        <v>0</v>
      </c>
      <c r="N145" s="21">
        <f t="shared" si="24"/>
        <v>0.8333333333333334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T145" s="21">
        <f t="shared" si="25"/>
        <v>0.8333333333333334</v>
      </c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</row>
    <row r="146" spans="1:46" ht="14.25">
      <c r="A146" s="12"/>
      <c r="B146" s="13"/>
      <c r="C146" s="12"/>
      <c r="D146" s="12"/>
      <c r="E146" s="12"/>
      <c r="F146" s="12"/>
      <c r="G146" s="14"/>
      <c r="H146" s="13"/>
      <c r="I146" s="13"/>
      <c r="J146" s="28"/>
      <c r="AT146" s="16"/>
    </row>
    <row r="147" spans="1:76" ht="14.25">
      <c r="A147" s="12" t="s">
        <v>17</v>
      </c>
      <c r="B147" s="13"/>
      <c r="C147" s="12">
        <f>SUM(C9:C145)</f>
        <v>4149</v>
      </c>
      <c r="D147" s="12">
        <f>SUM(D9:D145)</f>
        <v>2271</v>
      </c>
      <c r="E147" s="12">
        <f>SUM(E9:E145)</f>
        <v>2921</v>
      </c>
      <c r="F147" s="12">
        <f>SUM(F9:F145)</f>
        <v>4799</v>
      </c>
      <c r="G147" s="12"/>
      <c r="H147" s="12">
        <f>SUM(H9:H145)</f>
        <v>7740</v>
      </c>
      <c r="I147" s="12">
        <f>SUM(I9:I145)</f>
        <v>5560</v>
      </c>
      <c r="J147" s="28"/>
      <c r="K147" s="24">
        <f>C147-D147+E147</f>
        <v>4799</v>
      </c>
      <c r="N147" s="21">
        <f>F147/H147</f>
        <v>0.6200258397932816</v>
      </c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T147" s="21">
        <f t="shared" si="25"/>
        <v>0.7183462532299741</v>
      </c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</row>
    <row r="149" ht="14.25">
      <c r="A149" t="s">
        <v>27</v>
      </c>
    </row>
    <row r="150" ht="14.25">
      <c r="A150" t="s">
        <v>28</v>
      </c>
    </row>
  </sheetData>
  <mergeCells count="2">
    <mergeCell ref="N7:AR7"/>
    <mergeCell ref="AT7:BX7"/>
  </mergeCells>
  <conditionalFormatting sqref="BO147:BX147 BO9:BX145">
    <cfRule type="expression" priority="1" dxfId="0" stopIfTrue="1">
      <formula>($I9/$H9)&gt;BO$8</formula>
    </cfRule>
  </conditionalFormatting>
  <conditionalFormatting sqref="AU147:BN147 AU9:BN145">
    <cfRule type="expression" priority="2" dxfId="1" stopIfTrue="1">
      <formula>($I9/$H9)&gt;=AU$8</formula>
    </cfRule>
  </conditionalFormatting>
  <conditionalFormatting sqref="O9:AH145 O147:AH147">
    <cfRule type="expression" priority="3" dxfId="1" stopIfTrue="1">
      <formula>($F9/$H9)&gt;=O$8</formula>
    </cfRule>
  </conditionalFormatting>
  <conditionalFormatting sqref="AI9:AR145 AI147:AR147">
    <cfRule type="expression" priority="4" dxfId="0" stopIfTrue="1">
      <formula>($F9/$H9)&gt;AI$8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63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19921875" style="0" customWidth="1"/>
    <col min="3" max="3" width="7.5" style="0" customWidth="1"/>
    <col min="4" max="4" width="7" style="0" customWidth="1"/>
    <col min="5" max="5" width="6.59765625" style="0" customWidth="1"/>
    <col min="6" max="6" width="7" style="0" customWidth="1"/>
    <col min="7" max="7" width="7.59765625" style="2" customWidth="1"/>
    <col min="8" max="10" width="8.09765625" style="0" customWidth="1"/>
    <col min="11" max="12" width="6" style="0" customWidth="1"/>
    <col min="13" max="13" width="1.69921875" style="0" customWidth="1"/>
    <col min="14" max="14" width="5.09765625" style="16" bestFit="1" customWidth="1"/>
    <col min="15" max="44" width="1.69921875" style="0" customWidth="1"/>
    <col min="45" max="45" width="6.59765625" style="0" customWidth="1"/>
    <col min="46" max="46" width="5.09765625" style="0" customWidth="1"/>
    <col min="47" max="76" width="1.69921875" style="0" customWidth="1"/>
  </cols>
  <sheetData>
    <row r="1" spans="1:8" ht="18">
      <c r="A1" s="8" t="s">
        <v>0</v>
      </c>
      <c r="C1" s="3" t="s">
        <v>20</v>
      </c>
      <c r="G1" s="4" t="s">
        <v>1</v>
      </c>
      <c r="H1" t="s">
        <v>2</v>
      </c>
    </row>
    <row r="2" spans="1:8" ht="14.25">
      <c r="A2" s="5" t="s">
        <v>3</v>
      </c>
      <c r="C2" t="s">
        <v>21</v>
      </c>
      <c r="G2" s="4" t="s">
        <v>5</v>
      </c>
      <c r="H2" s="17" t="s">
        <v>24</v>
      </c>
    </row>
    <row r="3" spans="1:7" ht="14.25">
      <c r="A3" s="5"/>
      <c r="G3" s="4"/>
    </row>
    <row r="4" spans="1:8" ht="14.25">
      <c r="A4" s="5" t="s">
        <v>6</v>
      </c>
      <c r="C4" t="s">
        <v>22</v>
      </c>
      <c r="G4" s="4" t="s">
        <v>7</v>
      </c>
      <c r="H4" t="s">
        <v>23</v>
      </c>
    </row>
    <row r="6" ht="15">
      <c r="A6" s="1" t="s">
        <v>19</v>
      </c>
    </row>
    <row r="7" spans="14:76" ht="15.75" thickBot="1">
      <c r="N7" s="31" t="s">
        <v>29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T7" s="31" t="s">
        <v>31</v>
      </c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</row>
    <row r="8" spans="1:76" s="7" customFormat="1" ht="30.75" thickBot="1">
      <c r="A8" s="9" t="s">
        <v>8</v>
      </c>
      <c r="B8" s="10" t="s">
        <v>9</v>
      </c>
      <c r="C8" s="10" t="s">
        <v>10</v>
      </c>
      <c r="D8" s="10" t="s">
        <v>4</v>
      </c>
      <c r="E8" s="10" t="s">
        <v>11</v>
      </c>
      <c r="F8" s="10" t="s">
        <v>12</v>
      </c>
      <c r="G8" s="11" t="s">
        <v>13</v>
      </c>
      <c r="H8" s="10" t="s">
        <v>14</v>
      </c>
      <c r="I8" s="26" t="s">
        <v>15</v>
      </c>
      <c r="J8" s="27" t="s">
        <v>18</v>
      </c>
      <c r="K8" s="6" t="s">
        <v>16</v>
      </c>
      <c r="L8" s="6" t="s">
        <v>16</v>
      </c>
      <c r="M8" s="18"/>
      <c r="N8" s="19">
        <v>0.05</v>
      </c>
      <c r="O8" s="20">
        <v>0.05</v>
      </c>
      <c r="P8" s="20">
        <f aca="true" t="shared" si="0" ref="P8:AR8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</v>
      </c>
      <c r="Z8" s="20">
        <f t="shared" si="0"/>
        <v>0.6</v>
      </c>
      <c r="AA8" s="20">
        <f t="shared" si="0"/>
        <v>0.65</v>
      </c>
      <c r="AB8" s="20">
        <f t="shared" si="0"/>
        <v>0.7000000000000001</v>
      </c>
      <c r="AC8" s="20">
        <f t="shared" si="0"/>
        <v>0.7500000000000001</v>
      </c>
      <c r="AD8" s="20">
        <f t="shared" si="0"/>
        <v>0.8000000000000002</v>
      </c>
      <c r="AE8" s="20">
        <f t="shared" si="0"/>
        <v>0.8500000000000002</v>
      </c>
      <c r="AF8" s="20">
        <f t="shared" si="0"/>
        <v>0.9000000000000002</v>
      </c>
      <c r="AG8" s="20">
        <f t="shared" si="0"/>
        <v>0.9500000000000003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  <c r="AT8" s="19">
        <v>0.05</v>
      </c>
      <c r="AU8" s="20">
        <v>0.05</v>
      </c>
      <c r="AV8" s="20">
        <f aca="true" t="shared" si="1" ref="AV8:BX8">AU8+$N8</f>
        <v>0.1</v>
      </c>
      <c r="AW8" s="20">
        <f t="shared" si="1"/>
        <v>0.15000000000000002</v>
      </c>
      <c r="AX8" s="20">
        <f t="shared" si="1"/>
        <v>0.2</v>
      </c>
      <c r="AY8" s="20">
        <f t="shared" si="1"/>
        <v>0.25</v>
      </c>
      <c r="AZ8" s="20">
        <f t="shared" si="1"/>
        <v>0.3</v>
      </c>
      <c r="BA8" s="20">
        <f t="shared" si="1"/>
        <v>0.35</v>
      </c>
      <c r="BB8" s="20">
        <f t="shared" si="1"/>
        <v>0.39999999999999997</v>
      </c>
      <c r="BC8" s="20">
        <f t="shared" si="1"/>
        <v>0.44999999999999996</v>
      </c>
      <c r="BD8" s="20">
        <f t="shared" si="1"/>
        <v>0.49999999999999994</v>
      </c>
      <c r="BE8" s="20">
        <f t="shared" si="1"/>
        <v>0.5499999999999999</v>
      </c>
      <c r="BF8" s="20">
        <f t="shared" si="1"/>
        <v>0.6</v>
      </c>
      <c r="BG8" s="20">
        <f t="shared" si="1"/>
        <v>0.65</v>
      </c>
      <c r="BH8" s="20">
        <f t="shared" si="1"/>
        <v>0.7000000000000001</v>
      </c>
      <c r="BI8" s="20">
        <f t="shared" si="1"/>
        <v>0.7500000000000001</v>
      </c>
      <c r="BJ8" s="20">
        <f t="shared" si="1"/>
        <v>0.8000000000000002</v>
      </c>
      <c r="BK8" s="20">
        <f t="shared" si="1"/>
        <v>0.8500000000000002</v>
      </c>
      <c r="BL8" s="20">
        <f t="shared" si="1"/>
        <v>0.9000000000000002</v>
      </c>
      <c r="BM8" s="20">
        <f t="shared" si="1"/>
        <v>0.9500000000000003</v>
      </c>
      <c r="BN8" s="20">
        <f t="shared" si="1"/>
        <v>1.0000000000000002</v>
      </c>
      <c r="BO8" s="20">
        <f t="shared" si="1"/>
        <v>1.0500000000000003</v>
      </c>
      <c r="BP8" s="20">
        <f t="shared" si="1"/>
        <v>1.1000000000000003</v>
      </c>
      <c r="BQ8" s="20">
        <f t="shared" si="1"/>
        <v>1.1500000000000004</v>
      </c>
      <c r="BR8" s="20">
        <f t="shared" si="1"/>
        <v>1.2000000000000004</v>
      </c>
      <c r="BS8" s="20">
        <f t="shared" si="1"/>
        <v>1.2500000000000004</v>
      </c>
      <c r="BT8" s="20">
        <f t="shared" si="1"/>
        <v>1.3000000000000005</v>
      </c>
      <c r="BU8" s="20">
        <f t="shared" si="1"/>
        <v>1.3500000000000005</v>
      </c>
      <c r="BV8" s="20">
        <f t="shared" si="1"/>
        <v>1.4000000000000006</v>
      </c>
      <c r="BW8" s="20">
        <f t="shared" si="1"/>
        <v>1.4500000000000006</v>
      </c>
      <c r="BX8" s="20">
        <f t="shared" si="1"/>
        <v>1.5000000000000007</v>
      </c>
    </row>
    <row r="9" spans="1:76" ht="14.25">
      <c r="A9" s="12">
        <v>118</v>
      </c>
      <c r="B9" s="13">
        <v>5</v>
      </c>
      <c r="C9" s="12">
        <v>57</v>
      </c>
      <c r="D9" s="12">
        <v>26</v>
      </c>
      <c r="E9" s="12">
        <v>12</v>
      </c>
      <c r="F9" s="12">
        <v>43</v>
      </c>
      <c r="G9" s="29">
        <v>0.28125</v>
      </c>
      <c r="H9" s="25">
        <f aca="true" t="shared" si="2" ref="H9:H44">IF(B9=1,60,IF(B9=4,90,IF(B9=5,90,IF(B9=6,30,60))))</f>
        <v>90</v>
      </c>
      <c r="I9" s="13">
        <f aca="true" t="shared" si="3" ref="I9:I44">MAX(C9,F9)</f>
        <v>57</v>
      </c>
      <c r="J9" s="30">
        <v>1</v>
      </c>
      <c r="K9" s="15">
        <f aca="true" t="shared" si="4" ref="K9:K40">C9-D9+E9</f>
        <v>43</v>
      </c>
      <c r="L9">
        <f aca="true" t="shared" si="5" ref="L9:L40">IF(K9-F9=0,0,"chyba")</f>
        <v>0</v>
      </c>
      <c r="N9" s="21">
        <f aca="true" t="shared" si="6" ref="N9:N40">F9/H9</f>
        <v>0.4777777777777778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  <c r="AT9" s="21">
        <f>C9/H9</f>
        <v>0.6333333333333333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3"/>
      <c r="BP9" s="23"/>
      <c r="BQ9" s="23"/>
      <c r="BR9" s="23"/>
      <c r="BS9" s="23"/>
      <c r="BT9" s="23"/>
      <c r="BU9" s="23"/>
      <c r="BV9" s="23"/>
      <c r="BW9" s="23"/>
      <c r="BX9" s="23"/>
    </row>
    <row r="10" spans="1:76" ht="14.25">
      <c r="A10" s="12">
        <v>118</v>
      </c>
      <c r="B10" s="13">
        <v>5</v>
      </c>
      <c r="C10" s="12">
        <v>54</v>
      </c>
      <c r="D10" s="12">
        <v>30</v>
      </c>
      <c r="E10" s="12">
        <v>8</v>
      </c>
      <c r="F10" s="12">
        <v>32</v>
      </c>
      <c r="G10" s="29">
        <v>0.2847222222222222</v>
      </c>
      <c r="H10" s="25">
        <f t="shared" si="2"/>
        <v>90</v>
      </c>
      <c r="I10" s="13">
        <f t="shared" si="3"/>
        <v>54</v>
      </c>
      <c r="J10" s="30">
        <v>0</v>
      </c>
      <c r="K10" s="15">
        <f t="shared" si="4"/>
        <v>32</v>
      </c>
      <c r="L10">
        <f t="shared" si="5"/>
        <v>0</v>
      </c>
      <c r="N10" s="21">
        <f t="shared" si="6"/>
        <v>0.35555555555555557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T10" s="21">
        <f aca="true" t="shared" si="7" ref="AT10:AT44">C10/H10</f>
        <v>0.6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3"/>
      <c r="BP10" s="23"/>
      <c r="BQ10" s="23"/>
      <c r="BR10" s="23"/>
      <c r="BS10" s="23"/>
      <c r="BT10" s="23"/>
      <c r="BU10" s="23"/>
      <c r="BV10" s="23"/>
      <c r="BW10" s="23"/>
      <c r="BX10" s="23"/>
    </row>
    <row r="11" spans="1:76" ht="14.25">
      <c r="A11" s="12">
        <v>118</v>
      </c>
      <c r="B11" s="13">
        <v>4</v>
      </c>
      <c r="C11" s="12">
        <v>65</v>
      </c>
      <c r="D11" s="12">
        <v>36</v>
      </c>
      <c r="E11" s="12">
        <v>14</v>
      </c>
      <c r="F11" s="12">
        <v>43</v>
      </c>
      <c r="G11" s="29">
        <v>0.2902777777777778</v>
      </c>
      <c r="H11" s="25">
        <f t="shared" si="2"/>
        <v>90</v>
      </c>
      <c r="I11" s="13">
        <f t="shared" si="3"/>
        <v>65</v>
      </c>
      <c r="J11" s="30">
        <v>2</v>
      </c>
      <c r="K11" s="15">
        <f t="shared" si="4"/>
        <v>43</v>
      </c>
      <c r="L11">
        <f t="shared" si="5"/>
        <v>0</v>
      </c>
      <c r="N11" s="21">
        <f t="shared" si="6"/>
        <v>0.4777777777777778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T11" s="21">
        <f t="shared" si="7"/>
        <v>0.7222222222222222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3"/>
      <c r="BP11" s="23"/>
      <c r="BQ11" s="23"/>
      <c r="BR11" s="23"/>
      <c r="BS11" s="23"/>
      <c r="BT11" s="23"/>
      <c r="BU11" s="23"/>
      <c r="BV11" s="23"/>
      <c r="BW11" s="23"/>
      <c r="BX11" s="23"/>
    </row>
    <row r="12" spans="1:76" ht="14.25">
      <c r="A12" s="12">
        <v>118</v>
      </c>
      <c r="B12" s="13">
        <v>5</v>
      </c>
      <c r="C12" s="12">
        <v>32</v>
      </c>
      <c r="D12" s="12">
        <v>23</v>
      </c>
      <c r="E12" s="12">
        <v>36</v>
      </c>
      <c r="F12" s="12">
        <v>45</v>
      </c>
      <c r="G12" s="29">
        <v>0.29375</v>
      </c>
      <c r="H12" s="25">
        <f t="shared" si="2"/>
        <v>90</v>
      </c>
      <c r="I12" s="13">
        <f t="shared" si="3"/>
        <v>45</v>
      </c>
      <c r="J12" s="30">
        <v>1</v>
      </c>
      <c r="K12" s="15">
        <f t="shared" si="4"/>
        <v>45</v>
      </c>
      <c r="L12">
        <f t="shared" si="5"/>
        <v>0</v>
      </c>
      <c r="N12" s="21">
        <f t="shared" si="6"/>
        <v>0.5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T12" s="21">
        <f t="shared" si="7"/>
        <v>0.35555555555555557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76" ht="14.25">
      <c r="A13" s="12">
        <v>118</v>
      </c>
      <c r="B13" s="13">
        <v>4</v>
      </c>
      <c r="C13" s="12">
        <v>52</v>
      </c>
      <c r="D13" s="12">
        <v>27</v>
      </c>
      <c r="E13" s="12">
        <v>26</v>
      </c>
      <c r="F13" s="12">
        <v>51</v>
      </c>
      <c r="G13" s="29">
        <v>0.2986111111111111</v>
      </c>
      <c r="H13" s="25">
        <f t="shared" si="2"/>
        <v>90</v>
      </c>
      <c r="I13" s="13">
        <f t="shared" si="3"/>
        <v>52</v>
      </c>
      <c r="J13" s="30">
        <v>2</v>
      </c>
      <c r="K13" s="15">
        <f t="shared" si="4"/>
        <v>51</v>
      </c>
      <c r="L13">
        <f t="shared" si="5"/>
        <v>0</v>
      </c>
      <c r="N13" s="21">
        <f t="shared" si="6"/>
        <v>0.5666666666666667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T13" s="21">
        <f t="shared" si="7"/>
        <v>0.5777777777777777</v>
      </c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3"/>
      <c r="BP13" s="23"/>
      <c r="BQ13" s="23"/>
      <c r="BR13" s="23"/>
      <c r="BS13" s="23"/>
      <c r="BT13" s="23"/>
      <c r="BU13" s="23"/>
      <c r="BV13" s="23"/>
      <c r="BW13" s="23"/>
      <c r="BX13" s="23"/>
    </row>
    <row r="14" spans="1:76" ht="14.25">
      <c r="A14" s="12">
        <v>118</v>
      </c>
      <c r="B14" s="13">
        <v>5</v>
      </c>
      <c r="C14" s="12">
        <v>55</v>
      </c>
      <c r="D14" s="12">
        <v>33</v>
      </c>
      <c r="E14" s="12">
        <v>4</v>
      </c>
      <c r="F14" s="12">
        <v>26</v>
      </c>
      <c r="G14" s="29">
        <v>0.30277777777777776</v>
      </c>
      <c r="H14" s="25">
        <f t="shared" si="2"/>
        <v>90</v>
      </c>
      <c r="I14" s="13">
        <f t="shared" si="3"/>
        <v>55</v>
      </c>
      <c r="J14" s="30">
        <v>2</v>
      </c>
      <c r="K14" s="15">
        <f t="shared" si="4"/>
        <v>26</v>
      </c>
      <c r="L14">
        <f t="shared" si="5"/>
        <v>0</v>
      </c>
      <c r="N14" s="21">
        <f t="shared" si="6"/>
        <v>0.28888888888888886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T14" s="21">
        <f t="shared" si="7"/>
        <v>0.6111111111111112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3"/>
      <c r="BP14" s="23"/>
      <c r="BQ14" s="23"/>
      <c r="BR14" s="23"/>
      <c r="BS14" s="23"/>
      <c r="BT14" s="23"/>
      <c r="BU14" s="23"/>
      <c r="BV14" s="23"/>
      <c r="BW14" s="23"/>
      <c r="BX14" s="23"/>
    </row>
    <row r="15" spans="1:76" ht="14.25">
      <c r="A15" s="12">
        <v>118</v>
      </c>
      <c r="B15" s="13">
        <v>5</v>
      </c>
      <c r="C15" s="12">
        <v>40</v>
      </c>
      <c r="D15" s="12">
        <v>19</v>
      </c>
      <c r="E15" s="12">
        <v>10</v>
      </c>
      <c r="F15" s="12">
        <v>31</v>
      </c>
      <c r="G15" s="29">
        <v>0.30625</v>
      </c>
      <c r="H15" s="25">
        <f t="shared" si="2"/>
        <v>90</v>
      </c>
      <c r="I15" s="13">
        <f t="shared" si="3"/>
        <v>40</v>
      </c>
      <c r="J15" s="30">
        <v>1</v>
      </c>
      <c r="K15" s="24">
        <f t="shared" si="4"/>
        <v>31</v>
      </c>
      <c r="L15">
        <f t="shared" si="5"/>
        <v>0</v>
      </c>
      <c r="N15" s="21">
        <f t="shared" si="6"/>
        <v>0.34444444444444444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T15" s="21">
        <f t="shared" si="7"/>
        <v>0.4444444444444444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3"/>
      <c r="BP15" s="23"/>
      <c r="BQ15" s="23"/>
      <c r="BR15" s="23"/>
      <c r="BS15" s="23"/>
      <c r="BT15" s="23"/>
      <c r="BU15" s="23"/>
      <c r="BV15" s="23"/>
      <c r="BW15" s="23"/>
      <c r="BX15" s="23"/>
    </row>
    <row r="16" spans="1:76" ht="14.25">
      <c r="A16" s="12">
        <v>118</v>
      </c>
      <c r="B16" s="13">
        <v>5</v>
      </c>
      <c r="C16" s="12">
        <v>62</v>
      </c>
      <c r="D16" s="12">
        <v>37</v>
      </c>
      <c r="E16" s="12">
        <v>23</v>
      </c>
      <c r="F16" s="12">
        <v>48</v>
      </c>
      <c r="G16" s="29">
        <v>0.3104166666666667</v>
      </c>
      <c r="H16" s="25">
        <f t="shared" si="2"/>
        <v>90</v>
      </c>
      <c r="I16" s="13">
        <f t="shared" si="3"/>
        <v>62</v>
      </c>
      <c r="J16" s="30">
        <v>1</v>
      </c>
      <c r="K16" s="24">
        <f t="shared" si="4"/>
        <v>48</v>
      </c>
      <c r="L16">
        <f t="shared" si="5"/>
        <v>0</v>
      </c>
      <c r="N16" s="21">
        <f t="shared" si="6"/>
        <v>0.5333333333333333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T16" s="21">
        <f t="shared" si="7"/>
        <v>0.6888888888888889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ht="14.25">
      <c r="A17" s="12">
        <v>118</v>
      </c>
      <c r="B17" s="13">
        <v>4</v>
      </c>
      <c r="C17" s="12">
        <v>74</v>
      </c>
      <c r="D17" s="12">
        <v>37</v>
      </c>
      <c r="E17" s="12">
        <v>9</v>
      </c>
      <c r="F17" s="12">
        <v>46</v>
      </c>
      <c r="G17" s="29">
        <v>0.31527777777777777</v>
      </c>
      <c r="H17" s="25">
        <f t="shared" si="2"/>
        <v>90</v>
      </c>
      <c r="I17" s="13">
        <f t="shared" si="3"/>
        <v>74</v>
      </c>
      <c r="J17" s="30">
        <v>2</v>
      </c>
      <c r="K17" s="24">
        <f t="shared" si="4"/>
        <v>46</v>
      </c>
      <c r="L17">
        <f t="shared" si="5"/>
        <v>0</v>
      </c>
      <c r="N17" s="21">
        <f t="shared" si="6"/>
        <v>0.5111111111111111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T17" s="21">
        <f t="shared" si="7"/>
        <v>0.8222222222222222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ht="14.25">
      <c r="A18" s="12">
        <v>118</v>
      </c>
      <c r="B18" s="13">
        <v>5</v>
      </c>
      <c r="C18" s="12">
        <v>70</v>
      </c>
      <c r="D18" s="12">
        <v>35</v>
      </c>
      <c r="E18" s="12">
        <v>20</v>
      </c>
      <c r="F18" s="12">
        <v>55</v>
      </c>
      <c r="G18" s="29">
        <v>0.3201388888888889</v>
      </c>
      <c r="H18" s="25">
        <f t="shared" si="2"/>
        <v>90</v>
      </c>
      <c r="I18" s="13">
        <f t="shared" si="3"/>
        <v>70</v>
      </c>
      <c r="J18" s="30">
        <v>3</v>
      </c>
      <c r="K18" s="24">
        <f t="shared" si="4"/>
        <v>55</v>
      </c>
      <c r="L18">
        <f t="shared" si="5"/>
        <v>0</v>
      </c>
      <c r="N18" s="21">
        <f t="shared" si="6"/>
        <v>0.6111111111111112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T18" s="21">
        <f t="shared" si="7"/>
        <v>0.7777777777777778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ht="14.25">
      <c r="A19" s="12">
        <v>118</v>
      </c>
      <c r="B19" s="13">
        <v>4</v>
      </c>
      <c r="C19" s="12">
        <v>69</v>
      </c>
      <c r="D19" s="12">
        <v>22</v>
      </c>
      <c r="E19" s="12">
        <v>13</v>
      </c>
      <c r="F19" s="12">
        <v>60</v>
      </c>
      <c r="G19" s="29">
        <v>0.32430555555555557</v>
      </c>
      <c r="H19" s="25">
        <f t="shared" si="2"/>
        <v>90</v>
      </c>
      <c r="I19" s="13">
        <f t="shared" si="3"/>
        <v>69</v>
      </c>
      <c r="J19" s="30">
        <v>3</v>
      </c>
      <c r="K19" s="24">
        <f t="shared" si="4"/>
        <v>60</v>
      </c>
      <c r="L19">
        <f t="shared" si="5"/>
        <v>0</v>
      </c>
      <c r="N19" s="21">
        <f t="shared" si="6"/>
        <v>0.6666666666666666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T19" s="21">
        <f t="shared" si="7"/>
        <v>0.7666666666666667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ht="14.25">
      <c r="A20" s="12">
        <v>118</v>
      </c>
      <c r="B20" s="13">
        <v>5</v>
      </c>
      <c r="C20" s="12">
        <v>60</v>
      </c>
      <c r="D20" s="12">
        <v>35</v>
      </c>
      <c r="E20" s="12">
        <v>12</v>
      </c>
      <c r="F20" s="12">
        <v>37</v>
      </c>
      <c r="G20" s="29">
        <v>0.3277777777777778</v>
      </c>
      <c r="H20" s="25">
        <f t="shared" si="2"/>
        <v>90</v>
      </c>
      <c r="I20" s="13">
        <f t="shared" si="3"/>
        <v>60</v>
      </c>
      <c r="J20" s="30">
        <v>2</v>
      </c>
      <c r="K20" s="24">
        <f t="shared" si="4"/>
        <v>37</v>
      </c>
      <c r="L20">
        <f t="shared" si="5"/>
        <v>0</v>
      </c>
      <c r="N20" s="21">
        <f t="shared" si="6"/>
        <v>0.4111111111111111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T20" s="21">
        <f t="shared" si="7"/>
        <v>0.6666666666666666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4.25">
      <c r="A21" s="12">
        <v>118</v>
      </c>
      <c r="B21" s="13">
        <v>4</v>
      </c>
      <c r="C21" s="12">
        <v>86</v>
      </c>
      <c r="D21" s="12">
        <v>46</v>
      </c>
      <c r="E21" s="12">
        <v>40</v>
      </c>
      <c r="F21" s="12">
        <v>80</v>
      </c>
      <c r="G21" s="29">
        <v>0.33402777777777776</v>
      </c>
      <c r="H21" s="25">
        <f t="shared" si="2"/>
        <v>90</v>
      </c>
      <c r="I21" s="13">
        <f t="shared" si="3"/>
        <v>86</v>
      </c>
      <c r="J21" s="30">
        <v>5</v>
      </c>
      <c r="K21" s="24">
        <f t="shared" si="4"/>
        <v>80</v>
      </c>
      <c r="L21">
        <f t="shared" si="5"/>
        <v>0</v>
      </c>
      <c r="N21" s="21">
        <f t="shared" si="6"/>
        <v>0.8888888888888888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T21" s="21">
        <f t="shared" si="7"/>
        <v>0.9555555555555556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ht="14.25">
      <c r="A22" s="12">
        <v>118</v>
      </c>
      <c r="B22" s="13">
        <v>5</v>
      </c>
      <c r="C22" s="12">
        <v>60</v>
      </c>
      <c r="D22" s="12">
        <v>45</v>
      </c>
      <c r="E22" s="12">
        <v>15</v>
      </c>
      <c r="F22" s="12">
        <v>30</v>
      </c>
      <c r="G22" s="29">
        <v>0.3368055555555555</v>
      </c>
      <c r="H22" s="25">
        <f t="shared" si="2"/>
        <v>90</v>
      </c>
      <c r="I22" s="13">
        <f t="shared" si="3"/>
        <v>60</v>
      </c>
      <c r="J22" s="30">
        <v>3</v>
      </c>
      <c r="K22" s="24">
        <f t="shared" si="4"/>
        <v>30</v>
      </c>
      <c r="L22">
        <f t="shared" si="5"/>
        <v>0</v>
      </c>
      <c r="N22" s="21">
        <f t="shared" si="6"/>
        <v>0.3333333333333333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T22" s="21">
        <f t="shared" si="7"/>
        <v>0.6666666666666666</v>
      </c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ht="14.25">
      <c r="A23" s="12">
        <v>118</v>
      </c>
      <c r="B23" s="13">
        <v>4</v>
      </c>
      <c r="C23" s="12">
        <v>45</v>
      </c>
      <c r="D23" s="12">
        <v>22</v>
      </c>
      <c r="E23" s="12">
        <v>3</v>
      </c>
      <c r="F23" s="12">
        <v>26</v>
      </c>
      <c r="G23" s="29">
        <v>0.3416666666666667</v>
      </c>
      <c r="H23" s="25">
        <f t="shared" si="2"/>
        <v>90</v>
      </c>
      <c r="I23" s="13">
        <f t="shared" si="3"/>
        <v>45</v>
      </c>
      <c r="J23" s="30">
        <v>3</v>
      </c>
      <c r="K23" s="24">
        <f t="shared" si="4"/>
        <v>26</v>
      </c>
      <c r="L23">
        <f t="shared" si="5"/>
        <v>0</v>
      </c>
      <c r="N23" s="21">
        <f t="shared" si="6"/>
        <v>0.28888888888888886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T23" s="21">
        <f t="shared" si="7"/>
        <v>0.5</v>
      </c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ht="14.25">
      <c r="A24" s="12">
        <v>118</v>
      </c>
      <c r="B24" s="13">
        <v>5</v>
      </c>
      <c r="C24" s="12">
        <v>90</v>
      </c>
      <c r="D24" s="12">
        <v>45</v>
      </c>
      <c r="E24" s="12">
        <v>35</v>
      </c>
      <c r="F24" s="12">
        <v>80</v>
      </c>
      <c r="G24" s="29">
        <v>0.3465277777777778</v>
      </c>
      <c r="H24" s="25">
        <f t="shared" si="2"/>
        <v>90</v>
      </c>
      <c r="I24" s="13">
        <f t="shared" si="3"/>
        <v>90</v>
      </c>
      <c r="J24" s="30">
        <v>3</v>
      </c>
      <c r="K24" s="24">
        <f t="shared" si="4"/>
        <v>80</v>
      </c>
      <c r="L24">
        <f t="shared" si="5"/>
        <v>0</v>
      </c>
      <c r="N24" s="21">
        <f t="shared" si="6"/>
        <v>0.8888888888888888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T24" s="21">
        <f t="shared" si="7"/>
        <v>1</v>
      </c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ht="14.25">
      <c r="A25" s="12">
        <v>118</v>
      </c>
      <c r="B25" s="13">
        <v>4</v>
      </c>
      <c r="C25" s="12">
        <v>92</v>
      </c>
      <c r="D25" s="12">
        <v>42</v>
      </c>
      <c r="E25" s="12">
        <v>25</v>
      </c>
      <c r="F25" s="12">
        <v>75</v>
      </c>
      <c r="G25" s="29">
        <v>0.3506944444444444</v>
      </c>
      <c r="H25" s="25">
        <f t="shared" si="2"/>
        <v>90</v>
      </c>
      <c r="I25" s="13">
        <f t="shared" si="3"/>
        <v>92</v>
      </c>
      <c r="J25" s="30">
        <v>5</v>
      </c>
      <c r="K25" s="24">
        <f t="shared" si="4"/>
        <v>75</v>
      </c>
      <c r="L25">
        <f t="shared" si="5"/>
        <v>0</v>
      </c>
      <c r="N25" s="21">
        <f t="shared" si="6"/>
        <v>0.8333333333333334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T25" s="21">
        <f t="shared" si="7"/>
        <v>1.0222222222222221</v>
      </c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ht="14.25">
      <c r="A26" s="12">
        <v>118</v>
      </c>
      <c r="B26" s="13">
        <v>5</v>
      </c>
      <c r="C26" s="12">
        <v>70</v>
      </c>
      <c r="D26" s="12">
        <v>35</v>
      </c>
      <c r="E26" s="12">
        <v>15</v>
      </c>
      <c r="F26" s="12">
        <v>50</v>
      </c>
      <c r="G26" s="29">
        <v>0.35208333333333336</v>
      </c>
      <c r="H26" s="25">
        <f t="shared" si="2"/>
        <v>90</v>
      </c>
      <c r="I26" s="13">
        <f t="shared" si="3"/>
        <v>70</v>
      </c>
      <c r="J26" s="30">
        <v>4</v>
      </c>
      <c r="K26" s="24">
        <f t="shared" si="4"/>
        <v>50</v>
      </c>
      <c r="L26">
        <f t="shared" si="5"/>
        <v>0</v>
      </c>
      <c r="N26" s="21">
        <f t="shared" si="6"/>
        <v>0.5555555555555556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T26" s="21">
        <f t="shared" si="7"/>
        <v>0.7777777777777778</v>
      </c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ht="14.25">
      <c r="A27" s="12">
        <v>118</v>
      </c>
      <c r="B27" s="13">
        <v>5</v>
      </c>
      <c r="C27" s="12">
        <v>16</v>
      </c>
      <c r="D27" s="12">
        <v>6</v>
      </c>
      <c r="E27" s="12">
        <v>18</v>
      </c>
      <c r="F27" s="12">
        <v>28</v>
      </c>
      <c r="G27" s="29">
        <v>0.35277777777777775</v>
      </c>
      <c r="H27" s="25">
        <f t="shared" si="2"/>
        <v>90</v>
      </c>
      <c r="I27" s="13">
        <f t="shared" si="3"/>
        <v>28</v>
      </c>
      <c r="J27" s="30">
        <v>1</v>
      </c>
      <c r="K27" s="24">
        <f t="shared" si="4"/>
        <v>28</v>
      </c>
      <c r="L27">
        <f t="shared" si="5"/>
        <v>0</v>
      </c>
      <c r="N27" s="21">
        <f t="shared" si="6"/>
        <v>0.3111111111111111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T27" s="21">
        <f t="shared" si="7"/>
        <v>0.17777777777777778</v>
      </c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ht="14.25">
      <c r="A28" s="12">
        <v>118</v>
      </c>
      <c r="B28" s="13">
        <v>5</v>
      </c>
      <c r="C28" s="12">
        <v>85</v>
      </c>
      <c r="D28" s="12">
        <v>50</v>
      </c>
      <c r="E28" s="12">
        <v>35</v>
      </c>
      <c r="F28" s="12">
        <v>70</v>
      </c>
      <c r="G28" s="29">
        <v>0.36041666666666666</v>
      </c>
      <c r="H28" s="25">
        <f t="shared" si="2"/>
        <v>90</v>
      </c>
      <c r="I28" s="13">
        <f t="shared" si="3"/>
        <v>85</v>
      </c>
      <c r="J28" s="30">
        <v>8</v>
      </c>
      <c r="K28" s="24">
        <f t="shared" si="4"/>
        <v>70</v>
      </c>
      <c r="L28">
        <f t="shared" si="5"/>
        <v>0</v>
      </c>
      <c r="N28" s="21">
        <f t="shared" si="6"/>
        <v>0.7777777777777778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T28" s="21">
        <f t="shared" si="7"/>
        <v>0.9444444444444444</v>
      </c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ht="14.25">
      <c r="A29" s="12">
        <v>118</v>
      </c>
      <c r="B29" s="13">
        <v>5</v>
      </c>
      <c r="C29" s="12">
        <v>57</v>
      </c>
      <c r="D29" s="12">
        <v>33</v>
      </c>
      <c r="E29" s="12">
        <v>39</v>
      </c>
      <c r="F29" s="12">
        <v>63</v>
      </c>
      <c r="G29" s="29">
        <v>0.3638888888888889</v>
      </c>
      <c r="H29" s="25">
        <f t="shared" si="2"/>
        <v>90</v>
      </c>
      <c r="I29" s="13">
        <f t="shared" si="3"/>
        <v>63</v>
      </c>
      <c r="J29" s="30">
        <v>9</v>
      </c>
      <c r="K29" s="15">
        <f t="shared" si="4"/>
        <v>63</v>
      </c>
      <c r="L29">
        <f t="shared" si="5"/>
        <v>0</v>
      </c>
      <c r="N29" s="21">
        <f t="shared" si="6"/>
        <v>0.7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T29" s="21">
        <f t="shared" si="7"/>
        <v>0.6333333333333333</v>
      </c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ht="14.25">
      <c r="A30" s="12">
        <v>118</v>
      </c>
      <c r="B30" s="13">
        <v>4</v>
      </c>
      <c r="C30" s="12">
        <v>44</v>
      </c>
      <c r="D30" s="12">
        <v>10</v>
      </c>
      <c r="E30" s="12">
        <v>48</v>
      </c>
      <c r="F30" s="12">
        <v>82</v>
      </c>
      <c r="G30" s="29">
        <v>0.3645833333333333</v>
      </c>
      <c r="H30" s="25">
        <f t="shared" si="2"/>
        <v>90</v>
      </c>
      <c r="I30" s="13">
        <f t="shared" si="3"/>
        <v>82</v>
      </c>
      <c r="J30" s="30" t="s">
        <v>33</v>
      </c>
      <c r="K30" s="15">
        <f t="shared" si="4"/>
        <v>82</v>
      </c>
      <c r="L30">
        <f t="shared" si="5"/>
        <v>0</v>
      </c>
      <c r="N30" s="21">
        <f t="shared" si="6"/>
        <v>0.9111111111111111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T30" s="21">
        <f t="shared" si="7"/>
        <v>0.4888888888888889</v>
      </c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3"/>
      <c r="BP30" s="23"/>
      <c r="BQ30" s="23"/>
      <c r="BR30" s="23"/>
      <c r="BS30" s="23"/>
      <c r="BT30" s="23"/>
      <c r="BU30" s="23"/>
      <c r="BV30" s="23"/>
      <c r="BW30" s="23"/>
      <c r="BX30" s="23"/>
    </row>
    <row r="31" spans="1:76" ht="14.25">
      <c r="A31" s="12">
        <v>118</v>
      </c>
      <c r="B31" s="13">
        <v>1</v>
      </c>
      <c r="C31" s="12">
        <v>32</v>
      </c>
      <c r="D31" s="12">
        <v>20</v>
      </c>
      <c r="E31" s="12">
        <v>45</v>
      </c>
      <c r="F31" s="12">
        <v>57</v>
      </c>
      <c r="G31" s="29">
        <v>0.36666666666666664</v>
      </c>
      <c r="H31" s="25">
        <f t="shared" si="2"/>
        <v>60</v>
      </c>
      <c r="I31" s="13">
        <f t="shared" si="3"/>
        <v>57</v>
      </c>
      <c r="J31" s="30">
        <v>4</v>
      </c>
      <c r="K31" s="15">
        <f t="shared" si="4"/>
        <v>57</v>
      </c>
      <c r="L31">
        <f t="shared" si="5"/>
        <v>0</v>
      </c>
      <c r="N31" s="21">
        <f t="shared" si="6"/>
        <v>0.95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T31" s="21">
        <f t="shared" si="7"/>
        <v>0.5333333333333333</v>
      </c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3"/>
      <c r="BP31" s="23"/>
      <c r="BQ31" s="23"/>
      <c r="BR31" s="23"/>
      <c r="BS31" s="23"/>
      <c r="BT31" s="23"/>
      <c r="BU31" s="23"/>
      <c r="BV31" s="23"/>
      <c r="BW31" s="23"/>
      <c r="BX31" s="23"/>
    </row>
    <row r="32" spans="1:76" ht="14.25">
      <c r="A32" s="12">
        <v>118</v>
      </c>
      <c r="B32" s="13">
        <v>5</v>
      </c>
      <c r="C32" s="12">
        <v>45</v>
      </c>
      <c r="D32" s="12">
        <v>14</v>
      </c>
      <c r="E32" s="12">
        <v>19</v>
      </c>
      <c r="F32" s="12">
        <v>50</v>
      </c>
      <c r="G32" s="29">
        <v>0.36875</v>
      </c>
      <c r="H32" s="25">
        <f t="shared" si="2"/>
        <v>90</v>
      </c>
      <c r="I32" s="13">
        <f t="shared" si="3"/>
        <v>50</v>
      </c>
      <c r="J32" s="30">
        <v>3</v>
      </c>
      <c r="K32" s="15">
        <f t="shared" si="4"/>
        <v>50</v>
      </c>
      <c r="L32">
        <f t="shared" si="5"/>
        <v>0</v>
      </c>
      <c r="N32" s="21">
        <f t="shared" si="6"/>
        <v>0.5555555555555556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T32" s="21">
        <f t="shared" si="7"/>
        <v>0.5</v>
      </c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3"/>
      <c r="BP32" s="23"/>
      <c r="BQ32" s="23"/>
      <c r="BR32" s="23"/>
      <c r="BS32" s="23"/>
      <c r="BT32" s="23"/>
      <c r="BU32" s="23"/>
      <c r="BV32" s="23"/>
      <c r="BW32" s="23"/>
      <c r="BX32" s="23"/>
    </row>
    <row r="33" spans="1:76" ht="14.25">
      <c r="A33" s="12">
        <v>118</v>
      </c>
      <c r="B33" s="13">
        <v>4</v>
      </c>
      <c r="C33" s="12">
        <v>80</v>
      </c>
      <c r="D33" s="12">
        <v>50</v>
      </c>
      <c r="E33" s="12">
        <v>35</v>
      </c>
      <c r="F33" s="12">
        <v>65</v>
      </c>
      <c r="G33" s="29">
        <v>0.37638888888888894</v>
      </c>
      <c r="H33" s="25">
        <f t="shared" si="2"/>
        <v>90</v>
      </c>
      <c r="I33" s="13">
        <f t="shared" si="3"/>
        <v>80</v>
      </c>
      <c r="J33" s="30">
        <v>9</v>
      </c>
      <c r="K33" s="15">
        <f t="shared" si="4"/>
        <v>65</v>
      </c>
      <c r="L33">
        <f t="shared" si="5"/>
        <v>0</v>
      </c>
      <c r="N33" s="21">
        <f t="shared" si="6"/>
        <v>0.7222222222222222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T33" s="21">
        <f t="shared" si="7"/>
        <v>0.8888888888888888</v>
      </c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3"/>
      <c r="BP33" s="23"/>
      <c r="BQ33" s="23"/>
      <c r="BR33" s="23"/>
      <c r="BS33" s="23"/>
      <c r="BT33" s="23"/>
      <c r="BU33" s="23"/>
      <c r="BV33" s="23"/>
      <c r="BW33" s="23"/>
      <c r="BX33" s="23"/>
    </row>
    <row r="34" spans="1:76" ht="14.25">
      <c r="A34" s="12">
        <v>118</v>
      </c>
      <c r="B34" s="13">
        <v>4</v>
      </c>
      <c r="C34" s="12">
        <v>45</v>
      </c>
      <c r="D34" s="12">
        <v>25</v>
      </c>
      <c r="E34" s="12">
        <v>35</v>
      </c>
      <c r="F34" s="12">
        <v>55</v>
      </c>
      <c r="G34" s="29">
        <v>0.3770833333333333</v>
      </c>
      <c r="H34" s="25">
        <f t="shared" si="2"/>
        <v>90</v>
      </c>
      <c r="I34" s="13">
        <f t="shared" si="3"/>
        <v>55</v>
      </c>
      <c r="J34" s="30">
        <v>6</v>
      </c>
      <c r="K34" s="15">
        <f t="shared" si="4"/>
        <v>55</v>
      </c>
      <c r="L34">
        <f t="shared" si="5"/>
        <v>0</v>
      </c>
      <c r="N34" s="21">
        <f t="shared" si="6"/>
        <v>0.6111111111111112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T34" s="21">
        <f t="shared" si="7"/>
        <v>0.5</v>
      </c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3"/>
      <c r="BP34" s="23"/>
      <c r="BQ34" s="23"/>
      <c r="BR34" s="23"/>
      <c r="BS34" s="23"/>
      <c r="BT34" s="23"/>
      <c r="BU34" s="23"/>
      <c r="BV34" s="23"/>
      <c r="BW34" s="23"/>
      <c r="BX34" s="23"/>
    </row>
    <row r="35" spans="1:76" ht="14.25">
      <c r="A35" s="12">
        <v>118</v>
      </c>
      <c r="B35" s="13">
        <v>1</v>
      </c>
      <c r="C35" s="12">
        <v>31</v>
      </c>
      <c r="D35" s="12">
        <v>12</v>
      </c>
      <c r="E35" s="12">
        <v>37</v>
      </c>
      <c r="F35" s="12">
        <v>56</v>
      </c>
      <c r="G35" s="29">
        <v>0.3798611111111111</v>
      </c>
      <c r="H35" s="25">
        <f t="shared" si="2"/>
        <v>60</v>
      </c>
      <c r="I35" s="13">
        <f t="shared" si="3"/>
        <v>56</v>
      </c>
      <c r="J35" s="30">
        <v>5</v>
      </c>
      <c r="K35" s="24">
        <f t="shared" si="4"/>
        <v>56</v>
      </c>
      <c r="L35">
        <f t="shared" si="5"/>
        <v>0</v>
      </c>
      <c r="N35" s="21">
        <f t="shared" si="6"/>
        <v>0.9333333333333333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T35" s="21">
        <f t="shared" si="7"/>
        <v>0.5166666666666667</v>
      </c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3"/>
      <c r="BP35" s="23"/>
      <c r="BQ35" s="23"/>
      <c r="BR35" s="23"/>
      <c r="BS35" s="23"/>
      <c r="BT35" s="23"/>
      <c r="BU35" s="23"/>
      <c r="BV35" s="23"/>
      <c r="BW35" s="23"/>
      <c r="BX35" s="23"/>
    </row>
    <row r="36" spans="1:76" ht="14.25">
      <c r="A36" s="12">
        <v>118</v>
      </c>
      <c r="B36" s="13">
        <v>4</v>
      </c>
      <c r="C36" s="12">
        <v>40</v>
      </c>
      <c r="D36" s="12">
        <v>18</v>
      </c>
      <c r="E36" s="12">
        <v>50</v>
      </c>
      <c r="F36" s="12">
        <v>72</v>
      </c>
      <c r="G36" s="29">
        <v>0.3819444444444444</v>
      </c>
      <c r="H36" s="25">
        <f t="shared" si="2"/>
        <v>90</v>
      </c>
      <c r="I36" s="13">
        <f t="shared" si="3"/>
        <v>72</v>
      </c>
      <c r="J36" s="30">
        <v>3</v>
      </c>
      <c r="K36" s="24">
        <f t="shared" si="4"/>
        <v>72</v>
      </c>
      <c r="L36">
        <f t="shared" si="5"/>
        <v>0</v>
      </c>
      <c r="N36" s="21">
        <f t="shared" si="6"/>
        <v>0.8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T36" s="21">
        <f t="shared" si="7"/>
        <v>0.4444444444444444</v>
      </c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3"/>
      <c r="BP36" s="23"/>
      <c r="BQ36" s="23"/>
      <c r="BR36" s="23"/>
      <c r="BS36" s="23"/>
      <c r="BT36" s="23"/>
      <c r="BU36" s="23"/>
      <c r="BV36" s="23"/>
      <c r="BW36" s="23"/>
      <c r="BX36" s="23"/>
    </row>
    <row r="37" spans="1:76" ht="14.25">
      <c r="A37" s="12">
        <v>118</v>
      </c>
      <c r="B37" s="13">
        <v>3</v>
      </c>
      <c r="C37" s="12">
        <v>42</v>
      </c>
      <c r="D37" s="12">
        <v>24</v>
      </c>
      <c r="E37" s="12">
        <v>9</v>
      </c>
      <c r="F37" s="12">
        <v>27</v>
      </c>
      <c r="G37" s="29">
        <v>0.3861111111111111</v>
      </c>
      <c r="H37" s="25">
        <f t="shared" si="2"/>
        <v>60</v>
      </c>
      <c r="I37" s="13">
        <f t="shared" si="3"/>
        <v>42</v>
      </c>
      <c r="J37" s="30">
        <v>4</v>
      </c>
      <c r="K37" s="24">
        <f t="shared" si="4"/>
        <v>27</v>
      </c>
      <c r="L37">
        <f t="shared" si="5"/>
        <v>0</v>
      </c>
      <c r="N37" s="21">
        <f t="shared" si="6"/>
        <v>0.45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T37" s="21">
        <f t="shared" si="7"/>
        <v>0.7</v>
      </c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3"/>
      <c r="BP37" s="23"/>
      <c r="BQ37" s="23"/>
      <c r="BR37" s="23"/>
      <c r="BS37" s="23"/>
      <c r="BT37" s="23"/>
      <c r="BU37" s="23"/>
      <c r="BV37" s="23"/>
      <c r="BW37" s="23"/>
      <c r="BX37" s="23"/>
    </row>
    <row r="38" spans="1:76" ht="14.25">
      <c r="A38" s="12">
        <v>118</v>
      </c>
      <c r="B38" s="13">
        <v>5</v>
      </c>
      <c r="C38" s="12">
        <v>49</v>
      </c>
      <c r="D38" s="12">
        <v>23</v>
      </c>
      <c r="E38" s="12">
        <v>9</v>
      </c>
      <c r="F38" s="12">
        <v>35</v>
      </c>
      <c r="G38" s="29">
        <v>0.3902777777777778</v>
      </c>
      <c r="H38" s="25">
        <f t="shared" si="2"/>
        <v>90</v>
      </c>
      <c r="I38" s="13">
        <f t="shared" si="3"/>
        <v>49</v>
      </c>
      <c r="J38" s="30">
        <v>5</v>
      </c>
      <c r="K38" s="24">
        <f t="shared" si="4"/>
        <v>35</v>
      </c>
      <c r="L38">
        <f t="shared" si="5"/>
        <v>0</v>
      </c>
      <c r="N38" s="21">
        <f t="shared" si="6"/>
        <v>0.3888888888888889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T38" s="21">
        <f t="shared" si="7"/>
        <v>0.5444444444444444</v>
      </c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</row>
    <row r="39" spans="1:76" ht="14.25">
      <c r="A39" s="12">
        <v>118</v>
      </c>
      <c r="B39" s="13">
        <v>4</v>
      </c>
      <c r="C39" s="12">
        <v>33</v>
      </c>
      <c r="D39" s="12">
        <v>19</v>
      </c>
      <c r="E39" s="12">
        <v>1</v>
      </c>
      <c r="F39" s="12">
        <v>15</v>
      </c>
      <c r="G39" s="29">
        <v>0.3909722222222222</v>
      </c>
      <c r="H39" s="25">
        <f t="shared" si="2"/>
        <v>90</v>
      </c>
      <c r="I39" s="13">
        <f t="shared" si="3"/>
        <v>33</v>
      </c>
      <c r="J39" s="30">
        <v>1</v>
      </c>
      <c r="K39" s="24">
        <f t="shared" si="4"/>
        <v>15</v>
      </c>
      <c r="L39">
        <f t="shared" si="5"/>
        <v>0</v>
      </c>
      <c r="N39" s="21">
        <f t="shared" si="6"/>
        <v>0.16666666666666666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T39" s="21">
        <f t="shared" si="7"/>
        <v>0.36666666666666664</v>
      </c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</row>
    <row r="40" spans="1:76" ht="14.25">
      <c r="A40" s="12">
        <v>118</v>
      </c>
      <c r="B40" s="13">
        <v>5</v>
      </c>
      <c r="C40" s="12">
        <v>40</v>
      </c>
      <c r="D40" s="12">
        <v>31</v>
      </c>
      <c r="E40" s="12">
        <v>12</v>
      </c>
      <c r="F40" s="12">
        <v>21</v>
      </c>
      <c r="G40" s="29">
        <v>0.39444444444444443</v>
      </c>
      <c r="H40" s="25">
        <f t="shared" si="2"/>
        <v>90</v>
      </c>
      <c r="I40" s="13">
        <f t="shared" si="3"/>
        <v>40</v>
      </c>
      <c r="J40" s="30">
        <v>0</v>
      </c>
      <c r="K40" s="24">
        <f t="shared" si="4"/>
        <v>21</v>
      </c>
      <c r="L40">
        <f t="shared" si="5"/>
        <v>0</v>
      </c>
      <c r="N40" s="21">
        <f t="shared" si="6"/>
        <v>0.23333333333333334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T40" s="21">
        <f t="shared" si="7"/>
        <v>0.4444444444444444</v>
      </c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3"/>
      <c r="BP40" s="23"/>
      <c r="BQ40" s="23"/>
      <c r="BR40" s="23"/>
      <c r="BS40" s="23"/>
      <c r="BT40" s="23"/>
      <c r="BU40" s="23"/>
      <c r="BV40" s="23"/>
      <c r="BW40" s="23"/>
      <c r="BX40" s="23"/>
    </row>
    <row r="41" spans="1:76" ht="14.25">
      <c r="A41" s="12">
        <v>118</v>
      </c>
      <c r="B41" s="13">
        <v>1</v>
      </c>
      <c r="C41" s="12">
        <v>31</v>
      </c>
      <c r="D41" s="12">
        <v>18</v>
      </c>
      <c r="E41" s="12">
        <v>34</v>
      </c>
      <c r="F41" s="12">
        <v>47</v>
      </c>
      <c r="G41" s="29">
        <v>0.3993055555555555</v>
      </c>
      <c r="H41" s="25">
        <f t="shared" si="2"/>
        <v>60</v>
      </c>
      <c r="I41" s="13">
        <f t="shared" si="3"/>
        <v>47</v>
      </c>
      <c r="J41" s="30">
        <v>1</v>
      </c>
      <c r="K41" s="24">
        <f>C41-D41+E41</f>
        <v>47</v>
      </c>
      <c r="L41">
        <f>IF(K41-F41=0,0,"chyba")</f>
        <v>0</v>
      </c>
      <c r="N41" s="21">
        <f>F41/H41</f>
        <v>0.7833333333333333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T41" s="21">
        <f t="shared" si="7"/>
        <v>0.5166666666666667</v>
      </c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3"/>
      <c r="BP41" s="23"/>
      <c r="BQ41" s="23"/>
      <c r="BR41" s="23"/>
      <c r="BS41" s="23"/>
      <c r="BT41" s="23"/>
      <c r="BU41" s="23"/>
      <c r="BV41" s="23"/>
      <c r="BW41" s="23"/>
      <c r="BX41" s="23"/>
    </row>
    <row r="42" spans="1:76" ht="14.25">
      <c r="A42" s="12">
        <v>118</v>
      </c>
      <c r="B42" s="13">
        <v>5</v>
      </c>
      <c r="C42" s="12">
        <v>46</v>
      </c>
      <c r="D42" s="12">
        <v>25</v>
      </c>
      <c r="E42" s="12">
        <v>15</v>
      </c>
      <c r="F42" s="12">
        <v>36</v>
      </c>
      <c r="G42" s="29">
        <v>0.4034722222222222</v>
      </c>
      <c r="H42" s="25">
        <f t="shared" si="2"/>
        <v>90</v>
      </c>
      <c r="I42" s="13">
        <f t="shared" si="3"/>
        <v>46</v>
      </c>
      <c r="J42" s="30">
        <v>1</v>
      </c>
      <c r="K42" s="24">
        <f>C42-D42+E42</f>
        <v>36</v>
      </c>
      <c r="L42">
        <f>IF(K42-F42=0,0,"chyba")</f>
        <v>0</v>
      </c>
      <c r="N42" s="21">
        <f>F42/H42</f>
        <v>0.4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T42" s="21">
        <f t="shared" si="7"/>
        <v>0.5111111111111111</v>
      </c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3"/>
      <c r="BP42" s="23"/>
      <c r="BQ42" s="23"/>
      <c r="BR42" s="23"/>
      <c r="BS42" s="23"/>
      <c r="BT42" s="23"/>
      <c r="BU42" s="23"/>
      <c r="BV42" s="23"/>
      <c r="BW42" s="23"/>
      <c r="BX42" s="23"/>
    </row>
    <row r="43" spans="1:76" ht="14.25">
      <c r="A43" s="12">
        <v>118</v>
      </c>
      <c r="B43" s="13">
        <v>5</v>
      </c>
      <c r="C43" s="12">
        <v>47</v>
      </c>
      <c r="D43" s="12">
        <v>18</v>
      </c>
      <c r="E43" s="12">
        <v>28</v>
      </c>
      <c r="F43" s="12">
        <v>57</v>
      </c>
      <c r="G43" s="29">
        <v>0.40763888888888894</v>
      </c>
      <c r="H43" s="25">
        <f t="shared" si="2"/>
        <v>90</v>
      </c>
      <c r="I43" s="13">
        <f t="shared" si="3"/>
        <v>57</v>
      </c>
      <c r="J43" s="30">
        <v>0</v>
      </c>
      <c r="K43" s="24">
        <f>C43-D43+E43</f>
        <v>57</v>
      </c>
      <c r="L43">
        <f>IF(K43-F43=0,0,"chyba")</f>
        <v>0</v>
      </c>
      <c r="N43" s="21">
        <f>F43/H43</f>
        <v>0.6333333333333333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T43" s="21">
        <f t="shared" si="7"/>
        <v>0.5222222222222223</v>
      </c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3"/>
      <c r="BP43" s="23"/>
      <c r="BQ43" s="23"/>
      <c r="BR43" s="23"/>
      <c r="BS43" s="23"/>
      <c r="BT43" s="23"/>
      <c r="BU43" s="23"/>
      <c r="BV43" s="23"/>
      <c r="BW43" s="23"/>
      <c r="BX43" s="23"/>
    </row>
    <row r="44" spans="1:76" ht="14.25">
      <c r="A44" s="12">
        <v>118</v>
      </c>
      <c r="B44" s="13">
        <v>5</v>
      </c>
      <c r="C44" s="12">
        <v>37</v>
      </c>
      <c r="D44" s="12">
        <v>14</v>
      </c>
      <c r="E44" s="12">
        <v>27</v>
      </c>
      <c r="F44" s="12">
        <v>50</v>
      </c>
      <c r="G44" s="29">
        <v>0.41388888888888886</v>
      </c>
      <c r="H44" s="25">
        <f t="shared" si="2"/>
        <v>90</v>
      </c>
      <c r="I44" s="13">
        <f t="shared" si="3"/>
        <v>50</v>
      </c>
      <c r="J44" s="30">
        <v>1</v>
      </c>
      <c r="K44" s="24">
        <f>C44-D44+E44</f>
        <v>50</v>
      </c>
      <c r="L44">
        <f>IF(K44-F44=0,0,"chyba")</f>
        <v>0</v>
      </c>
      <c r="N44" s="21">
        <f>F44/H44</f>
        <v>0.5555555555555556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T44" s="21">
        <f t="shared" si="7"/>
        <v>0.4111111111111111</v>
      </c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  <c r="BU44" s="23"/>
      <c r="BV44" s="23"/>
      <c r="BW44" s="23"/>
      <c r="BX44" s="23"/>
    </row>
    <row r="45" spans="1:46" ht="14.25">
      <c r="A45" s="12"/>
      <c r="B45" s="13"/>
      <c r="C45" s="12"/>
      <c r="D45" s="12"/>
      <c r="E45" s="12"/>
      <c r="F45" s="12"/>
      <c r="G45" s="14"/>
      <c r="H45" s="13"/>
      <c r="I45" s="13"/>
      <c r="J45" s="28"/>
      <c r="AT45" s="16"/>
    </row>
    <row r="46" spans="1:76" ht="14.25">
      <c r="A46" s="12" t="s">
        <v>17</v>
      </c>
      <c r="B46" s="13"/>
      <c r="C46" s="12">
        <f>SUM(C9:C44)</f>
        <v>1933</v>
      </c>
      <c r="D46" s="12">
        <f>SUM(D9:D44)</f>
        <v>1005</v>
      </c>
      <c r="E46" s="12">
        <f>SUM(E9:E44)</f>
        <v>816</v>
      </c>
      <c r="F46" s="12">
        <f>SUM(F9:F44)</f>
        <v>1744</v>
      </c>
      <c r="G46" s="12"/>
      <c r="H46" s="12">
        <f>SUM(H9:H44)</f>
        <v>3120</v>
      </c>
      <c r="I46" s="12">
        <f>SUM(I9:I44)</f>
        <v>2138</v>
      </c>
      <c r="J46" s="28"/>
      <c r="K46" s="24">
        <f>C46-D46+E46</f>
        <v>1744</v>
      </c>
      <c r="N46" s="21">
        <f>F46/H46</f>
        <v>0.558974358974359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T46" s="21">
        <f>C46/H46</f>
        <v>0.6195512820512821</v>
      </c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3"/>
      <c r="BP46" s="23"/>
      <c r="BQ46" s="23"/>
      <c r="BR46" s="23"/>
      <c r="BS46" s="23"/>
      <c r="BT46" s="23"/>
      <c r="BU46" s="23"/>
      <c r="BV46" s="23"/>
      <c r="BW46" s="23"/>
      <c r="BX46" s="23"/>
    </row>
    <row r="48" ht="14.25">
      <c r="A48" t="s">
        <v>27</v>
      </c>
    </row>
    <row r="50" spans="1:76" ht="14.25">
      <c r="A50" s="12">
        <v>124</v>
      </c>
      <c r="B50" s="13">
        <v>1</v>
      </c>
      <c r="C50" s="12">
        <v>40</v>
      </c>
      <c r="D50" s="12">
        <v>18</v>
      </c>
      <c r="E50" s="12">
        <v>23</v>
      </c>
      <c r="F50" s="12">
        <v>45</v>
      </c>
      <c r="G50" s="29">
        <v>0.28055555555555556</v>
      </c>
      <c r="H50" s="25">
        <f aca="true" t="shared" si="8" ref="H50:H75">IF(B50=1,60,IF(B50=4,90,IF(B50=5,90,IF(B50=6,30,60))))</f>
        <v>60</v>
      </c>
      <c r="I50" s="13">
        <f aca="true" t="shared" si="9" ref="I50:I75">MAX(C50,F50)</f>
        <v>45</v>
      </c>
      <c r="J50" s="30">
        <v>1</v>
      </c>
      <c r="K50" s="24">
        <f aca="true" t="shared" si="10" ref="K50:K75">C50-D50+E50</f>
        <v>45</v>
      </c>
      <c r="L50">
        <f aca="true" t="shared" si="11" ref="L50:L75">IF(K50-F50=0,0,"chyba")</f>
        <v>0</v>
      </c>
      <c r="N50" s="21">
        <f aca="true" t="shared" si="12" ref="N50:N75">F50/H50</f>
        <v>0.75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T50" s="21">
        <f aca="true" t="shared" si="13" ref="AT50:AT75">C50/H50</f>
        <v>0.6666666666666666</v>
      </c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3"/>
      <c r="BP50" s="23"/>
      <c r="BQ50" s="23"/>
      <c r="BR50" s="23"/>
      <c r="BS50" s="23"/>
      <c r="BT50" s="23"/>
      <c r="BU50" s="23"/>
      <c r="BV50" s="23"/>
      <c r="BW50" s="23"/>
      <c r="BX50" s="23"/>
    </row>
    <row r="51" spans="1:76" ht="14.25">
      <c r="A51" s="12">
        <v>124</v>
      </c>
      <c r="B51" s="13">
        <v>1</v>
      </c>
      <c r="C51" s="12">
        <v>18</v>
      </c>
      <c r="D51" s="12">
        <v>7</v>
      </c>
      <c r="E51" s="12">
        <v>19</v>
      </c>
      <c r="F51" s="12">
        <v>30</v>
      </c>
      <c r="G51" s="29">
        <v>0.28402777777777777</v>
      </c>
      <c r="H51" s="25">
        <f t="shared" si="8"/>
        <v>60</v>
      </c>
      <c r="I51" s="13">
        <f t="shared" si="9"/>
        <v>30</v>
      </c>
      <c r="J51" s="30">
        <v>0</v>
      </c>
      <c r="K51" s="24">
        <f t="shared" si="10"/>
        <v>30</v>
      </c>
      <c r="L51">
        <f t="shared" si="11"/>
        <v>0</v>
      </c>
      <c r="N51" s="21">
        <f t="shared" si="12"/>
        <v>0.5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T51" s="21">
        <f t="shared" si="13"/>
        <v>0.3</v>
      </c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3"/>
      <c r="BP51" s="23"/>
      <c r="BQ51" s="23"/>
      <c r="BR51" s="23"/>
      <c r="BS51" s="23"/>
      <c r="BT51" s="23"/>
      <c r="BU51" s="23"/>
      <c r="BV51" s="23"/>
      <c r="BW51" s="23"/>
      <c r="BX51" s="23"/>
    </row>
    <row r="52" spans="1:76" ht="14.25">
      <c r="A52" s="12">
        <v>124</v>
      </c>
      <c r="B52" s="13">
        <v>1</v>
      </c>
      <c r="C52" s="12">
        <v>25</v>
      </c>
      <c r="D52" s="12">
        <v>12</v>
      </c>
      <c r="E52" s="12">
        <v>14</v>
      </c>
      <c r="F52" s="12">
        <v>27</v>
      </c>
      <c r="G52" s="29">
        <v>0.2888888888888889</v>
      </c>
      <c r="H52" s="25">
        <f t="shared" si="8"/>
        <v>60</v>
      </c>
      <c r="I52" s="13">
        <f t="shared" si="9"/>
        <v>27</v>
      </c>
      <c r="J52" s="30">
        <v>1</v>
      </c>
      <c r="K52" s="24">
        <f t="shared" si="10"/>
        <v>27</v>
      </c>
      <c r="L52">
        <f t="shared" si="11"/>
        <v>0</v>
      </c>
      <c r="N52" s="21">
        <f t="shared" si="12"/>
        <v>0.45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T52" s="21">
        <f t="shared" si="13"/>
        <v>0.4166666666666667</v>
      </c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3"/>
      <c r="BP52" s="23"/>
      <c r="BQ52" s="23"/>
      <c r="BR52" s="23"/>
      <c r="BS52" s="23"/>
      <c r="BT52" s="23"/>
      <c r="BU52" s="23"/>
      <c r="BV52" s="23"/>
      <c r="BW52" s="23"/>
      <c r="BX52" s="23"/>
    </row>
    <row r="53" spans="1:76" ht="14.25">
      <c r="A53" s="12">
        <v>124</v>
      </c>
      <c r="B53" s="13">
        <v>1</v>
      </c>
      <c r="C53" s="12">
        <v>23</v>
      </c>
      <c r="D53" s="12">
        <v>14</v>
      </c>
      <c r="E53" s="12">
        <v>8</v>
      </c>
      <c r="F53" s="12">
        <v>17</v>
      </c>
      <c r="G53" s="29">
        <v>0.29375</v>
      </c>
      <c r="H53" s="25">
        <f t="shared" si="8"/>
        <v>60</v>
      </c>
      <c r="I53" s="13">
        <f t="shared" si="9"/>
        <v>23</v>
      </c>
      <c r="J53" s="30">
        <v>1</v>
      </c>
      <c r="K53" s="24">
        <f t="shared" si="10"/>
        <v>17</v>
      </c>
      <c r="L53">
        <f t="shared" si="11"/>
        <v>0</v>
      </c>
      <c r="N53" s="21">
        <f t="shared" si="12"/>
        <v>0.2833333333333333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T53" s="21">
        <f t="shared" si="13"/>
        <v>0.38333333333333336</v>
      </c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3"/>
      <c r="BP53" s="23"/>
      <c r="BQ53" s="23"/>
      <c r="BR53" s="23"/>
      <c r="BS53" s="23"/>
      <c r="BT53" s="23"/>
      <c r="BU53" s="23"/>
      <c r="BV53" s="23"/>
      <c r="BW53" s="23"/>
      <c r="BX53" s="23"/>
    </row>
    <row r="54" spans="1:76" ht="14.25">
      <c r="A54" s="12">
        <v>124</v>
      </c>
      <c r="B54" s="13">
        <v>3</v>
      </c>
      <c r="C54" s="12">
        <v>44</v>
      </c>
      <c r="D54" s="12">
        <v>27</v>
      </c>
      <c r="E54" s="12">
        <v>24</v>
      </c>
      <c r="F54" s="12">
        <v>41</v>
      </c>
      <c r="G54" s="29">
        <v>0.29791666666666666</v>
      </c>
      <c r="H54" s="25">
        <f t="shared" si="8"/>
        <v>60</v>
      </c>
      <c r="I54" s="13">
        <f t="shared" si="9"/>
        <v>44</v>
      </c>
      <c r="J54" s="30">
        <v>1</v>
      </c>
      <c r="K54" s="24">
        <f t="shared" si="10"/>
        <v>41</v>
      </c>
      <c r="L54">
        <f t="shared" si="11"/>
        <v>0</v>
      </c>
      <c r="N54" s="21">
        <f t="shared" si="12"/>
        <v>0.6833333333333333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T54" s="21">
        <f t="shared" si="13"/>
        <v>0.7333333333333333</v>
      </c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3"/>
      <c r="BP54" s="23"/>
      <c r="BQ54" s="23"/>
      <c r="BR54" s="23"/>
      <c r="BS54" s="23"/>
      <c r="BT54" s="23"/>
      <c r="BU54" s="23"/>
      <c r="BV54" s="23"/>
      <c r="BW54" s="23"/>
      <c r="BX54" s="23"/>
    </row>
    <row r="55" spans="1:76" ht="14.25">
      <c r="A55" s="12">
        <v>124</v>
      </c>
      <c r="B55" s="13">
        <v>1</v>
      </c>
      <c r="C55" s="12">
        <v>36</v>
      </c>
      <c r="D55" s="12">
        <v>22</v>
      </c>
      <c r="E55" s="12">
        <v>13</v>
      </c>
      <c r="F55" s="12">
        <v>27</v>
      </c>
      <c r="G55" s="29">
        <v>0.3020833333333333</v>
      </c>
      <c r="H55" s="25">
        <f t="shared" si="8"/>
        <v>60</v>
      </c>
      <c r="I55" s="13">
        <f t="shared" si="9"/>
        <v>36</v>
      </c>
      <c r="J55" s="30">
        <v>0</v>
      </c>
      <c r="K55" s="24">
        <f t="shared" si="10"/>
        <v>27</v>
      </c>
      <c r="L55">
        <f t="shared" si="11"/>
        <v>0</v>
      </c>
      <c r="N55" s="21">
        <f t="shared" si="12"/>
        <v>0.45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T55" s="21">
        <f t="shared" si="13"/>
        <v>0.6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3"/>
      <c r="BP55" s="23"/>
      <c r="BQ55" s="23"/>
      <c r="BR55" s="23"/>
      <c r="BS55" s="23"/>
      <c r="BT55" s="23"/>
      <c r="BU55" s="23"/>
      <c r="BV55" s="23"/>
      <c r="BW55" s="23"/>
      <c r="BX55" s="23"/>
    </row>
    <row r="56" spans="1:76" ht="14.25">
      <c r="A56" s="12">
        <v>124</v>
      </c>
      <c r="B56" s="13">
        <v>3</v>
      </c>
      <c r="C56" s="12">
        <v>37</v>
      </c>
      <c r="D56" s="12">
        <v>18</v>
      </c>
      <c r="E56" s="12">
        <v>27</v>
      </c>
      <c r="F56" s="12">
        <v>46</v>
      </c>
      <c r="G56" s="29">
        <v>0.30625</v>
      </c>
      <c r="H56" s="25">
        <f t="shared" si="8"/>
        <v>60</v>
      </c>
      <c r="I56" s="13">
        <f t="shared" si="9"/>
        <v>46</v>
      </c>
      <c r="J56" s="30">
        <v>0</v>
      </c>
      <c r="K56" s="24">
        <f t="shared" si="10"/>
        <v>46</v>
      </c>
      <c r="L56">
        <f t="shared" si="11"/>
        <v>0</v>
      </c>
      <c r="N56" s="21">
        <f t="shared" si="12"/>
        <v>0.7666666666666667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T56" s="21">
        <f t="shared" si="13"/>
        <v>0.6166666666666667</v>
      </c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3"/>
      <c r="BP56" s="23"/>
      <c r="BQ56" s="23"/>
      <c r="BR56" s="23"/>
      <c r="BS56" s="23"/>
      <c r="BT56" s="23"/>
      <c r="BU56" s="23"/>
      <c r="BV56" s="23"/>
      <c r="BW56" s="23"/>
      <c r="BX56" s="23"/>
    </row>
    <row r="57" spans="1:76" ht="14.25">
      <c r="A57" s="12">
        <v>124</v>
      </c>
      <c r="B57" s="13">
        <v>1</v>
      </c>
      <c r="C57" s="12">
        <v>57</v>
      </c>
      <c r="D57" s="12">
        <v>24</v>
      </c>
      <c r="E57" s="12">
        <v>22</v>
      </c>
      <c r="F57" s="12">
        <v>55</v>
      </c>
      <c r="G57" s="29">
        <v>0.3111111111111111</v>
      </c>
      <c r="H57" s="25">
        <f t="shared" si="8"/>
        <v>60</v>
      </c>
      <c r="I57" s="13">
        <f t="shared" si="9"/>
        <v>57</v>
      </c>
      <c r="J57" s="30">
        <v>1</v>
      </c>
      <c r="K57" s="24">
        <f t="shared" si="10"/>
        <v>55</v>
      </c>
      <c r="L57">
        <f t="shared" si="11"/>
        <v>0</v>
      </c>
      <c r="N57" s="21">
        <f t="shared" si="12"/>
        <v>0.9166666666666666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T57" s="21">
        <f t="shared" si="13"/>
        <v>0.95</v>
      </c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3"/>
      <c r="BP57" s="23"/>
      <c r="BQ57" s="23"/>
      <c r="BR57" s="23"/>
      <c r="BS57" s="23"/>
      <c r="BT57" s="23"/>
      <c r="BU57" s="23"/>
      <c r="BV57" s="23"/>
      <c r="BW57" s="23"/>
      <c r="BX57" s="23"/>
    </row>
    <row r="58" spans="1:76" ht="14.25">
      <c r="A58" s="12">
        <v>124</v>
      </c>
      <c r="B58" s="13">
        <v>1</v>
      </c>
      <c r="C58" s="12">
        <v>48</v>
      </c>
      <c r="D58" s="12">
        <v>23</v>
      </c>
      <c r="E58" s="12">
        <v>25</v>
      </c>
      <c r="F58" s="12">
        <v>50</v>
      </c>
      <c r="G58" s="29">
        <v>0.31527777777777777</v>
      </c>
      <c r="H58" s="25">
        <f t="shared" si="8"/>
        <v>60</v>
      </c>
      <c r="I58" s="13">
        <f t="shared" si="9"/>
        <v>50</v>
      </c>
      <c r="J58" s="30">
        <v>1</v>
      </c>
      <c r="K58" s="24">
        <f t="shared" si="10"/>
        <v>50</v>
      </c>
      <c r="L58">
        <f t="shared" si="11"/>
        <v>0</v>
      </c>
      <c r="N58" s="21">
        <f t="shared" si="12"/>
        <v>0.8333333333333334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T58" s="21">
        <f t="shared" si="13"/>
        <v>0.8</v>
      </c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3"/>
      <c r="BP58" s="23"/>
      <c r="BQ58" s="23"/>
      <c r="BR58" s="23"/>
      <c r="BS58" s="23"/>
      <c r="BT58" s="23"/>
      <c r="BU58" s="23"/>
      <c r="BV58" s="23"/>
      <c r="BW58" s="23"/>
      <c r="BX58" s="23"/>
    </row>
    <row r="59" spans="1:76" ht="14.25">
      <c r="A59" s="12">
        <v>124</v>
      </c>
      <c r="B59" s="13">
        <v>3</v>
      </c>
      <c r="C59" s="12">
        <v>66</v>
      </c>
      <c r="D59" s="12">
        <v>38</v>
      </c>
      <c r="E59" s="12">
        <v>32</v>
      </c>
      <c r="F59" s="12">
        <v>60</v>
      </c>
      <c r="G59" s="29">
        <v>0.3201388888888889</v>
      </c>
      <c r="H59" s="25">
        <f t="shared" si="8"/>
        <v>60</v>
      </c>
      <c r="I59" s="13">
        <f t="shared" si="9"/>
        <v>66</v>
      </c>
      <c r="J59" s="30">
        <v>2</v>
      </c>
      <c r="K59" s="24">
        <f t="shared" si="10"/>
        <v>60</v>
      </c>
      <c r="L59">
        <f t="shared" si="11"/>
        <v>0</v>
      </c>
      <c r="N59" s="21">
        <f t="shared" si="12"/>
        <v>1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T59" s="21">
        <f t="shared" si="13"/>
        <v>1.1</v>
      </c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3"/>
      <c r="BP59" s="23"/>
      <c r="BQ59" s="23"/>
      <c r="BR59" s="23"/>
      <c r="BS59" s="23"/>
      <c r="BT59" s="23"/>
      <c r="BU59" s="23"/>
      <c r="BV59" s="23"/>
      <c r="BW59" s="23"/>
      <c r="BX59" s="23"/>
    </row>
    <row r="60" spans="1:76" ht="14.25">
      <c r="A60" s="12">
        <v>124</v>
      </c>
      <c r="B60" s="13">
        <v>1</v>
      </c>
      <c r="C60" s="12">
        <v>47</v>
      </c>
      <c r="D60" s="12">
        <v>19</v>
      </c>
      <c r="E60" s="12">
        <v>17</v>
      </c>
      <c r="F60" s="12">
        <v>45</v>
      </c>
      <c r="G60" s="29">
        <v>0.3236111111111111</v>
      </c>
      <c r="H60" s="25">
        <f t="shared" si="8"/>
        <v>60</v>
      </c>
      <c r="I60" s="13">
        <f t="shared" si="9"/>
        <v>47</v>
      </c>
      <c r="J60" s="30">
        <v>1</v>
      </c>
      <c r="K60" s="24">
        <f t="shared" si="10"/>
        <v>45</v>
      </c>
      <c r="L60">
        <f t="shared" si="11"/>
        <v>0</v>
      </c>
      <c r="N60" s="21">
        <f t="shared" si="12"/>
        <v>0.75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T60" s="21">
        <f t="shared" si="13"/>
        <v>0.7833333333333333</v>
      </c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3"/>
      <c r="BP60" s="23"/>
      <c r="BQ60" s="23"/>
      <c r="BR60" s="23"/>
      <c r="BS60" s="23"/>
      <c r="BT60" s="23"/>
      <c r="BU60" s="23"/>
      <c r="BV60" s="23"/>
      <c r="BW60" s="23"/>
      <c r="BX60" s="23"/>
    </row>
    <row r="61" spans="1:76" ht="14.25">
      <c r="A61" s="12">
        <v>124</v>
      </c>
      <c r="B61" s="13">
        <v>1</v>
      </c>
      <c r="C61" s="12">
        <v>33</v>
      </c>
      <c r="D61" s="12">
        <v>18</v>
      </c>
      <c r="E61" s="12">
        <v>35</v>
      </c>
      <c r="F61" s="12">
        <v>50</v>
      </c>
      <c r="G61" s="29">
        <v>0.32708333333333334</v>
      </c>
      <c r="H61" s="25">
        <f t="shared" si="8"/>
        <v>60</v>
      </c>
      <c r="I61" s="13">
        <f t="shared" si="9"/>
        <v>50</v>
      </c>
      <c r="J61" s="30">
        <v>0</v>
      </c>
      <c r="K61" s="15">
        <f t="shared" si="10"/>
        <v>50</v>
      </c>
      <c r="L61">
        <f t="shared" si="11"/>
        <v>0</v>
      </c>
      <c r="N61" s="21">
        <f t="shared" si="12"/>
        <v>0.8333333333333334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T61" s="21">
        <f t="shared" si="13"/>
        <v>0.55</v>
      </c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3"/>
      <c r="BP61" s="23"/>
      <c r="BQ61" s="23"/>
      <c r="BR61" s="23"/>
      <c r="BS61" s="23"/>
      <c r="BT61" s="23"/>
      <c r="BU61" s="23"/>
      <c r="BV61" s="23"/>
      <c r="BW61" s="23"/>
      <c r="BX61" s="23"/>
    </row>
    <row r="62" spans="1:76" ht="14.25">
      <c r="A62" s="12">
        <v>124</v>
      </c>
      <c r="B62" s="13">
        <v>1</v>
      </c>
      <c r="C62" s="12">
        <v>40</v>
      </c>
      <c r="D62" s="12">
        <v>22</v>
      </c>
      <c r="E62" s="12">
        <v>25</v>
      </c>
      <c r="F62" s="12">
        <v>43</v>
      </c>
      <c r="G62" s="29">
        <v>0.33194444444444443</v>
      </c>
      <c r="H62" s="25">
        <f t="shared" si="8"/>
        <v>60</v>
      </c>
      <c r="I62" s="13">
        <f t="shared" si="9"/>
        <v>43</v>
      </c>
      <c r="J62" s="30">
        <v>1</v>
      </c>
      <c r="K62" s="15">
        <f t="shared" si="10"/>
        <v>43</v>
      </c>
      <c r="L62">
        <f t="shared" si="11"/>
        <v>0</v>
      </c>
      <c r="N62" s="21">
        <f t="shared" si="12"/>
        <v>0.7166666666666667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T62" s="21">
        <f t="shared" si="13"/>
        <v>0.6666666666666666</v>
      </c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3"/>
      <c r="BP62" s="23"/>
      <c r="BQ62" s="23"/>
      <c r="BR62" s="23"/>
      <c r="BS62" s="23"/>
      <c r="BT62" s="23"/>
      <c r="BU62" s="23"/>
      <c r="BV62" s="23"/>
      <c r="BW62" s="23"/>
      <c r="BX62" s="23"/>
    </row>
    <row r="63" spans="1:76" ht="14.25">
      <c r="A63" s="12">
        <v>124</v>
      </c>
      <c r="B63" s="13">
        <v>1</v>
      </c>
      <c r="C63" s="12">
        <v>47</v>
      </c>
      <c r="D63" s="12">
        <v>27</v>
      </c>
      <c r="E63" s="12">
        <v>40</v>
      </c>
      <c r="F63" s="12">
        <v>60</v>
      </c>
      <c r="G63" s="29">
        <v>0.3368055555555555</v>
      </c>
      <c r="H63" s="25">
        <f t="shared" si="8"/>
        <v>60</v>
      </c>
      <c r="I63" s="13">
        <f t="shared" si="9"/>
        <v>60</v>
      </c>
      <c r="J63" s="30">
        <v>1</v>
      </c>
      <c r="K63" s="15">
        <f t="shared" si="10"/>
        <v>60</v>
      </c>
      <c r="L63">
        <f t="shared" si="11"/>
        <v>0</v>
      </c>
      <c r="N63" s="21">
        <f t="shared" si="12"/>
        <v>1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T63" s="21">
        <f t="shared" si="13"/>
        <v>0.7833333333333333</v>
      </c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3"/>
      <c r="BP63" s="23"/>
      <c r="BQ63" s="23"/>
      <c r="BR63" s="23"/>
      <c r="BS63" s="23"/>
      <c r="BT63" s="23"/>
      <c r="BU63" s="23"/>
      <c r="BV63" s="23"/>
      <c r="BW63" s="23"/>
      <c r="BX63" s="23"/>
    </row>
    <row r="64" spans="1:76" ht="14.25">
      <c r="A64" s="12">
        <v>124</v>
      </c>
      <c r="B64" s="13">
        <v>3</v>
      </c>
      <c r="C64" s="12">
        <v>42</v>
      </c>
      <c r="D64" s="12">
        <v>18</v>
      </c>
      <c r="E64" s="12">
        <v>11</v>
      </c>
      <c r="F64" s="12">
        <v>35</v>
      </c>
      <c r="G64" s="29">
        <v>0.3416666666666667</v>
      </c>
      <c r="H64" s="25">
        <f t="shared" si="8"/>
        <v>60</v>
      </c>
      <c r="I64" s="13">
        <f t="shared" si="9"/>
        <v>42</v>
      </c>
      <c r="J64" s="30">
        <v>1</v>
      </c>
      <c r="K64" s="15">
        <f t="shared" si="10"/>
        <v>35</v>
      </c>
      <c r="L64">
        <f t="shared" si="11"/>
        <v>0</v>
      </c>
      <c r="N64" s="21">
        <f t="shared" si="12"/>
        <v>0.5833333333333334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T64" s="21">
        <f t="shared" si="13"/>
        <v>0.7</v>
      </c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3"/>
      <c r="BP64" s="23"/>
      <c r="BQ64" s="23"/>
      <c r="BR64" s="23"/>
      <c r="BS64" s="23"/>
      <c r="BT64" s="23"/>
      <c r="BU64" s="23"/>
      <c r="BV64" s="23"/>
      <c r="BW64" s="23"/>
      <c r="BX64" s="23"/>
    </row>
    <row r="65" spans="1:76" ht="14.25">
      <c r="A65" s="12">
        <v>124</v>
      </c>
      <c r="B65" s="13">
        <v>3</v>
      </c>
      <c r="C65" s="12">
        <v>43</v>
      </c>
      <c r="D65" s="12">
        <v>23</v>
      </c>
      <c r="E65" s="12">
        <v>45</v>
      </c>
      <c r="F65" s="12">
        <v>65</v>
      </c>
      <c r="G65" s="29">
        <v>0.3465277777777778</v>
      </c>
      <c r="H65" s="25">
        <f t="shared" si="8"/>
        <v>60</v>
      </c>
      <c r="I65" s="13">
        <f t="shared" si="9"/>
        <v>65</v>
      </c>
      <c r="J65" s="30">
        <v>1</v>
      </c>
      <c r="K65" s="15">
        <f t="shared" si="10"/>
        <v>65</v>
      </c>
      <c r="L65">
        <f t="shared" si="11"/>
        <v>0</v>
      </c>
      <c r="N65" s="21">
        <f t="shared" si="12"/>
        <v>1.0833333333333333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T65" s="21">
        <f t="shared" si="13"/>
        <v>0.7166666666666667</v>
      </c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3"/>
      <c r="BP65" s="23"/>
      <c r="BQ65" s="23"/>
      <c r="BR65" s="23"/>
      <c r="BS65" s="23"/>
      <c r="BT65" s="23"/>
      <c r="BU65" s="23"/>
      <c r="BV65" s="23"/>
      <c r="BW65" s="23"/>
      <c r="BX65" s="23"/>
    </row>
    <row r="66" spans="1:76" ht="14.25">
      <c r="A66" s="12">
        <v>124</v>
      </c>
      <c r="B66" s="13">
        <v>1</v>
      </c>
      <c r="C66" s="12">
        <v>39</v>
      </c>
      <c r="D66" s="12">
        <v>19</v>
      </c>
      <c r="E66" s="12">
        <v>10</v>
      </c>
      <c r="F66" s="12">
        <v>30</v>
      </c>
      <c r="G66" s="29">
        <v>0.35138888888888886</v>
      </c>
      <c r="H66" s="25">
        <f t="shared" si="8"/>
        <v>60</v>
      </c>
      <c r="I66" s="13">
        <f t="shared" si="9"/>
        <v>39</v>
      </c>
      <c r="J66" s="30">
        <v>1</v>
      </c>
      <c r="K66" s="15">
        <f t="shared" si="10"/>
        <v>30</v>
      </c>
      <c r="L66">
        <f t="shared" si="11"/>
        <v>0</v>
      </c>
      <c r="N66" s="21">
        <f t="shared" si="12"/>
        <v>0.5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T66" s="21">
        <f t="shared" si="13"/>
        <v>0.65</v>
      </c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3"/>
      <c r="BP66" s="23"/>
      <c r="BQ66" s="23"/>
      <c r="BR66" s="23"/>
      <c r="BS66" s="23"/>
      <c r="BT66" s="23"/>
      <c r="BU66" s="23"/>
      <c r="BV66" s="23"/>
      <c r="BW66" s="23"/>
      <c r="BX66" s="23"/>
    </row>
    <row r="67" spans="1:76" ht="14.25">
      <c r="A67" s="12">
        <v>124</v>
      </c>
      <c r="B67" s="13">
        <v>1</v>
      </c>
      <c r="C67" s="12">
        <v>50</v>
      </c>
      <c r="D67" s="12">
        <v>24</v>
      </c>
      <c r="E67" s="12">
        <v>47</v>
      </c>
      <c r="F67" s="12">
        <v>73</v>
      </c>
      <c r="G67" s="29">
        <v>0.35694444444444445</v>
      </c>
      <c r="H67" s="25">
        <f t="shared" si="8"/>
        <v>60</v>
      </c>
      <c r="I67" s="13">
        <f t="shared" si="9"/>
        <v>73</v>
      </c>
      <c r="J67" s="30">
        <v>1</v>
      </c>
      <c r="K67" s="24">
        <f t="shared" si="10"/>
        <v>73</v>
      </c>
      <c r="L67">
        <f t="shared" si="11"/>
        <v>0</v>
      </c>
      <c r="N67" s="21">
        <f t="shared" si="12"/>
        <v>1.2166666666666666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T67" s="21">
        <f t="shared" si="13"/>
        <v>0.8333333333333334</v>
      </c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3"/>
      <c r="BP67" s="23"/>
      <c r="BQ67" s="23"/>
      <c r="BR67" s="23"/>
      <c r="BS67" s="23"/>
      <c r="BT67" s="23"/>
      <c r="BU67" s="23"/>
      <c r="BV67" s="23"/>
      <c r="BW67" s="23"/>
      <c r="BX67" s="23"/>
    </row>
    <row r="68" spans="1:76" ht="14.25">
      <c r="A68" s="12">
        <v>124</v>
      </c>
      <c r="B68" s="13">
        <v>1</v>
      </c>
      <c r="C68" s="12">
        <v>55</v>
      </c>
      <c r="D68" s="12">
        <v>30</v>
      </c>
      <c r="E68" s="12">
        <v>35</v>
      </c>
      <c r="F68" s="12">
        <v>60</v>
      </c>
      <c r="G68" s="29">
        <v>0.36319444444444443</v>
      </c>
      <c r="H68" s="25">
        <f t="shared" si="8"/>
        <v>60</v>
      </c>
      <c r="I68" s="13">
        <f t="shared" si="9"/>
        <v>60</v>
      </c>
      <c r="J68" s="30">
        <v>1</v>
      </c>
      <c r="K68" s="24">
        <f t="shared" si="10"/>
        <v>60</v>
      </c>
      <c r="L68">
        <f t="shared" si="11"/>
        <v>0</v>
      </c>
      <c r="N68" s="21">
        <f t="shared" si="12"/>
        <v>1</v>
      </c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T68" s="21">
        <f t="shared" si="13"/>
        <v>0.9166666666666666</v>
      </c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3"/>
      <c r="BP68" s="23"/>
      <c r="BQ68" s="23"/>
      <c r="BR68" s="23"/>
      <c r="BS68" s="23"/>
      <c r="BT68" s="23"/>
      <c r="BU68" s="23"/>
      <c r="BV68" s="23"/>
      <c r="BW68" s="23"/>
      <c r="BX68" s="23"/>
    </row>
    <row r="69" spans="1:76" ht="14.25">
      <c r="A69" s="12">
        <v>124</v>
      </c>
      <c r="B69" s="13">
        <v>3</v>
      </c>
      <c r="C69" s="12">
        <v>38</v>
      </c>
      <c r="D69" s="12">
        <v>21</v>
      </c>
      <c r="E69" s="12">
        <v>19</v>
      </c>
      <c r="F69" s="12">
        <v>36</v>
      </c>
      <c r="G69" s="29">
        <v>0.3701388888888889</v>
      </c>
      <c r="H69" s="25">
        <f t="shared" si="8"/>
        <v>60</v>
      </c>
      <c r="I69" s="13">
        <f t="shared" si="9"/>
        <v>38</v>
      </c>
      <c r="J69" s="30">
        <v>1</v>
      </c>
      <c r="K69" s="24">
        <f t="shared" si="10"/>
        <v>36</v>
      </c>
      <c r="L69">
        <f t="shared" si="11"/>
        <v>0</v>
      </c>
      <c r="N69" s="21">
        <f t="shared" si="12"/>
        <v>0.6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T69" s="21">
        <f t="shared" si="13"/>
        <v>0.6333333333333333</v>
      </c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3"/>
      <c r="BP69" s="23"/>
      <c r="BQ69" s="23"/>
      <c r="BR69" s="23"/>
      <c r="BS69" s="23"/>
      <c r="BT69" s="23"/>
      <c r="BU69" s="23"/>
      <c r="BV69" s="23"/>
      <c r="BW69" s="23"/>
      <c r="BX69" s="23"/>
    </row>
    <row r="70" spans="1:76" ht="14.25">
      <c r="A70" s="12">
        <v>124</v>
      </c>
      <c r="B70" s="13">
        <v>1</v>
      </c>
      <c r="C70" s="12">
        <v>44</v>
      </c>
      <c r="D70" s="12">
        <v>26</v>
      </c>
      <c r="E70" s="12">
        <v>17</v>
      </c>
      <c r="F70" s="12">
        <v>35</v>
      </c>
      <c r="G70" s="29">
        <v>0.3770833333333333</v>
      </c>
      <c r="H70" s="25">
        <f t="shared" si="8"/>
        <v>60</v>
      </c>
      <c r="I70" s="13">
        <f t="shared" si="9"/>
        <v>44</v>
      </c>
      <c r="J70" s="30">
        <v>1</v>
      </c>
      <c r="K70" s="24">
        <f t="shared" si="10"/>
        <v>35</v>
      </c>
      <c r="L70">
        <f t="shared" si="11"/>
        <v>0</v>
      </c>
      <c r="N70" s="21">
        <f t="shared" si="12"/>
        <v>0.5833333333333334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T70" s="21">
        <f t="shared" si="13"/>
        <v>0.7333333333333333</v>
      </c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3"/>
      <c r="BP70" s="23"/>
      <c r="BQ70" s="23"/>
      <c r="BR70" s="23"/>
      <c r="BS70" s="23"/>
      <c r="BT70" s="23"/>
      <c r="BU70" s="23"/>
      <c r="BV70" s="23"/>
      <c r="BW70" s="23"/>
      <c r="BX70" s="23"/>
    </row>
    <row r="71" spans="1:76" ht="14.25">
      <c r="A71" s="12">
        <v>124</v>
      </c>
      <c r="B71" s="13">
        <v>1</v>
      </c>
      <c r="C71" s="12">
        <v>41</v>
      </c>
      <c r="D71" s="12">
        <v>26</v>
      </c>
      <c r="E71" s="12">
        <v>14</v>
      </c>
      <c r="F71" s="12">
        <v>29</v>
      </c>
      <c r="G71" s="29">
        <v>0.38402777777777775</v>
      </c>
      <c r="H71" s="25">
        <f t="shared" si="8"/>
        <v>60</v>
      </c>
      <c r="I71" s="13">
        <f t="shared" si="9"/>
        <v>41</v>
      </c>
      <c r="J71" s="30">
        <v>1</v>
      </c>
      <c r="K71" s="24">
        <f t="shared" si="10"/>
        <v>29</v>
      </c>
      <c r="L71">
        <f t="shared" si="11"/>
        <v>0</v>
      </c>
      <c r="N71" s="21">
        <f t="shared" si="12"/>
        <v>0.48333333333333334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T71" s="21">
        <f t="shared" si="13"/>
        <v>0.6833333333333333</v>
      </c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3"/>
      <c r="BP71" s="23"/>
      <c r="BQ71" s="23"/>
      <c r="BR71" s="23"/>
      <c r="BS71" s="23"/>
      <c r="BT71" s="23"/>
      <c r="BU71" s="23"/>
      <c r="BV71" s="23"/>
      <c r="BW71" s="23"/>
      <c r="BX71" s="23"/>
    </row>
    <row r="72" spans="1:76" ht="14.25">
      <c r="A72" s="12">
        <v>124</v>
      </c>
      <c r="B72" s="13">
        <v>1</v>
      </c>
      <c r="C72" s="12">
        <v>24</v>
      </c>
      <c r="D72" s="12">
        <v>14</v>
      </c>
      <c r="E72" s="12">
        <v>13</v>
      </c>
      <c r="F72" s="12">
        <v>23</v>
      </c>
      <c r="G72" s="29">
        <v>0.3909722222222222</v>
      </c>
      <c r="H72" s="25">
        <f t="shared" si="8"/>
        <v>60</v>
      </c>
      <c r="I72" s="13">
        <f t="shared" si="9"/>
        <v>24</v>
      </c>
      <c r="J72" s="30">
        <v>1</v>
      </c>
      <c r="K72" s="24">
        <f t="shared" si="10"/>
        <v>23</v>
      </c>
      <c r="L72">
        <f t="shared" si="11"/>
        <v>0</v>
      </c>
      <c r="N72" s="21">
        <f t="shared" si="12"/>
        <v>0.38333333333333336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T72" s="21">
        <f t="shared" si="13"/>
        <v>0.4</v>
      </c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3"/>
      <c r="BP72" s="23"/>
      <c r="BQ72" s="23"/>
      <c r="BR72" s="23"/>
      <c r="BS72" s="23"/>
      <c r="BT72" s="23"/>
      <c r="BU72" s="23"/>
      <c r="BV72" s="23"/>
      <c r="BW72" s="23"/>
      <c r="BX72" s="23"/>
    </row>
    <row r="73" spans="1:76" ht="14.25">
      <c r="A73" s="12">
        <v>124</v>
      </c>
      <c r="B73" s="13">
        <v>1</v>
      </c>
      <c r="C73" s="12">
        <v>50</v>
      </c>
      <c r="D73" s="12">
        <v>40</v>
      </c>
      <c r="E73" s="12">
        <v>5</v>
      </c>
      <c r="F73" s="12">
        <v>15</v>
      </c>
      <c r="G73" s="29">
        <v>0.3993055555555555</v>
      </c>
      <c r="H73" s="25">
        <f t="shared" si="8"/>
        <v>60</v>
      </c>
      <c r="I73" s="13">
        <f t="shared" si="9"/>
        <v>50</v>
      </c>
      <c r="J73" s="30">
        <v>2</v>
      </c>
      <c r="K73" s="24">
        <f t="shared" si="10"/>
        <v>15</v>
      </c>
      <c r="L73">
        <f t="shared" si="11"/>
        <v>0</v>
      </c>
      <c r="N73" s="21">
        <f t="shared" si="12"/>
        <v>0.25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T73" s="21">
        <f t="shared" si="13"/>
        <v>0.8333333333333334</v>
      </c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3"/>
      <c r="BP73" s="23"/>
      <c r="BQ73" s="23"/>
      <c r="BR73" s="23"/>
      <c r="BS73" s="23"/>
      <c r="BT73" s="23"/>
      <c r="BU73" s="23"/>
      <c r="BV73" s="23"/>
      <c r="BW73" s="23"/>
      <c r="BX73" s="23"/>
    </row>
    <row r="74" spans="1:76" ht="14.25">
      <c r="A74" s="12">
        <v>124</v>
      </c>
      <c r="B74" s="13">
        <v>1</v>
      </c>
      <c r="C74" s="12">
        <v>42</v>
      </c>
      <c r="D74" s="12">
        <v>23</v>
      </c>
      <c r="E74" s="12">
        <v>13</v>
      </c>
      <c r="F74" s="12">
        <v>32</v>
      </c>
      <c r="G74" s="29">
        <v>0.4090277777777778</v>
      </c>
      <c r="H74" s="25">
        <f t="shared" si="8"/>
        <v>60</v>
      </c>
      <c r="I74" s="13">
        <f t="shared" si="9"/>
        <v>42</v>
      </c>
      <c r="J74" s="30">
        <v>4</v>
      </c>
      <c r="K74" s="24">
        <f t="shared" si="10"/>
        <v>32</v>
      </c>
      <c r="L74">
        <f t="shared" si="11"/>
        <v>0</v>
      </c>
      <c r="N74" s="21">
        <f t="shared" si="12"/>
        <v>0.5333333333333333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T74" s="21">
        <f t="shared" si="13"/>
        <v>0.7</v>
      </c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3"/>
      <c r="BP74" s="23"/>
      <c r="BQ74" s="23"/>
      <c r="BR74" s="23"/>
      <c r="BS74" s="23"/>
      <c r="BT74" s="23"/>
      <c r="BU74" s="23"/>
      <c r="BV74" s="23"/>
      <c r="BW74" s="23"/>
      <c r="BX74" s="23"/>
    </row>
    <row r="75" spans="1:76" ht="14.25">
      <c r="A75" s="12">
        <v>124</v>
      </c>
      <c r="B75" s="13">
        <v>1</v>
      </c>
      <c r="C75" s="12">
        <v>37</v>
      </c>
      <c r="D75" s="12">
        <v>28</v>
      </c>
      <c r="E75" s="12">
        <v>10</v>
      </c>
      <c r="F75" s="12">
        <v>19</v>
      </c>
      <c r="G75" s="29">
        <v>0.41458333333333336</v>
      </c>
      <c r="H75" s="25">
        <f t="shared" si="8"/>
        <v>60</v>
      </c>
      <c r="I75" s="13">
        <f t="shared" si="9"/>
        <v>37</v>
      </c>
      <c r="J75" s="30">
        <v>0</v>
      </c>
      <c r="K75" s="24">
        <f t="shared" si="10"/>
        <v>19</v>
      </c>
      <c r="L75">
        <f t="shared" si="11"/>
        <v>0</v>
      </c>
      <c r="N75" s="21">
        <f t="shared" si="12"/>
        <v>0.31666666666666665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T75" s="21">
        <f t="shared" si="13"/>
        <v>0.6166666666666667</v>
      </c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3"/>
      <c r="BP75" s="23"/>
      <c r="BQ75" s="23"/>
      <c r="BR75" s="23"/>
      <c r="BS75" s="23"/>
      <c r="BT75" s="23"/>
      <c r="BU75" s="23"/>
      <c r="BV75" s="23"/>
      <c r="BW75" s="23"/>
      <c r="BX75" s="23"/>
    </row>
    <row r="76" spans="1:46" ht="14.25">
      <c r="A76" s="12"/>
      <c r="B76" s="13"/>
      <c r="C76" s="12"/>
      <c r="D76" s="12"/>
      <c r="E76" s="12"/>
      <c r="F76" s="12"/>
      <c r="G76" s="14"/>
      <c r="H76" s="13"/>
      <c r="I76" s="13"/>
      <c r="J76" s="28"/>
      <c r="AT76" s="16"/>
    </row>
    <row r="77" spans="1:76" ht="14.25">
      <c r="A77" s="12" t="s">
        <v>17</v>
      </c>
      <c r="B77" s="13"/>
      <c r="C77" s="12">
        <f>SUM(C50:C75)</f>
        <v>1066</v>
      </c>
      <c r="D77" s="12">
        <f>SUM(D50:D75)</f>
        <v>581</v>
      </c>
      <c r="E77" s="12">
        <f>SUM(E50:E75)</f>
        <v>563</v>
      </c>
      <c r="F77" s="12">
        <f>SUM(F50:F75)</f>
        <v>1048</v>
      </c>
      <c r="G77" s="12"/>
      <c r="H77" s="12">
        <f>SUM(H50:H75)</f>
        <v>1560</v>
      </c>
      <c r="I77" s="12">
        <f>SUM(I50:I75)</f>
        <v>1179</v>
      </c>
      <c r="J77" s="28"/>
      <c r="K77" s="24">
        <f>C77-D77+E77</f>
        <v>1048</v>
      </c>
      <c r="N77" s="21">
        <f>F77/H77</f>
        <v>0.6717948717948717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T77" s="21">
        <f>C77/H77</f>
        <v>0.6833333333333333</v>
      </c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3"/>
      <c r="BP77" s="23"/>
      <c r="BQ77" s="23"/>
      <c r="BR77" s="23"/>
      <c r="BS77" s="23"/>
      <c r="BT77" s="23"/>
      <c r="BU77" s="23"/>
      <c r="BV77" s="23"/>
      <c r="BW77" s="23"/>
      <c r="BX77" s="23"/>
    </row>
    <row r="79" spans="1:76" ht="14.25">
      <c r="A79" s="12">
        <v>170</v>
      </c>
      <c r="B79" s="13">
        <v>1</v>
      </c>
      <c r="C79" s="12">
        <v>29</v>
      </c>
      <c r="D79" s="12">
        <v>15</v>
      </c>
      <c r="E79" s="12">
        <v>3</v>
      </c>
      <c r="F79" s="12">
        <v>17</v>
      </c>
      <c r="G79" s="29">
        <v>0.28055555555555556</v>
      </c>
      <c r="H79" s="25">
        <f aca="true" t="shared" si="14" ref="H79:H105">IF(B79=1,60,IF(B79=4,90,IF(B79=5,90,IF(B79=6,30,60))))</f>
        <v>60</v>
      </c>
      <c r="I79" s="13">
        <f aca="true" t="shared" si="15" ref="I79:I105">MAX(C79,F79)</f>
        <v>29</v>
      </c>
      <c r="J79" s="30">
        <v>3</v>
      </c>
      <c r="K79" s="24">
        <f>C79-D79+E79</f>
        <v>17</v>
      </c>
      <c r="L79">
        <f>IF(K79-F79=0,0,"chyba")</f>
        <v>0</v>
      </c>
      <c r="N79" s="21">
        <f>F79/H79</f>
        <v>0.2833333333333333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T79" s="21">
        <f>C79/H79</f>
        <v>0.48333333333333334</v>
      </c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3"/>
      <c r="BP79" s="23"/>
      <c r="BQ79" s="23"/>
      <c r="BR79" s="23"/>
      <c r="BS79" s="23"/>
      <c r="BT79" s="23"/>
      <c r="BU79" s="23"/>
      <c r="BV79" s="23"/>
      <c r="BW79" s="23"/>
      <c r="BX79" s="23"/>
    </row>
    <row r="80" spans="1:76" ht="14.25">
      <c r="A80" s="12">
        <v>170</v>
      </c>
      <c r="B80" s="13">
        <v>1</v>
      </c>
      <c r="C80" s="12">
        <v>23</v>
      </c>
      <c r="D80" s="12">
        <v>14</v>
      </c>
      <c r="E80" s="12">
        <v>9</v>
      </c>
      <c r="F80" s="12">
        <v>18</v>
      </c>
      <c r="G80" s="29">
        <v>0.2833333333333333</v>
      </c>
      <c r="H80" s="25">
        <f t="shared" si="14"/>
        <v>60</v>
      </c>
      <c r="I80" s="13">
        <f t="shared" si="15"/>
        <v>23</v>
      </c>
      <c r="J80" s="30">
        <v>1</v>
      </c>
      <c r="K80" s="24">
        <f>C80-D80+E80</f>
        <v>18</v>
      </c>
      <c r="L80">
        <f>IF(K80-F80=0,0,"chyba")</f>
        <v>0</v>
      </c>
      <c r="N80" s="21">
        <f>F80/H80</f>
        <v>0.3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T80" s="21">
        <f>C80/H80</f>
        <v>0.38333333333333336</v>
      </c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3"/>
      <c r="BP80" s="23"/>
      <c r="BQ80" s="23"/>
      <c r="BR80" s="23"/>
      <c r="BS80" s="23"/>
      <c r="BT80" s="23"/>
      <c r="BU80" s="23"/>
      <c r="BV80" s="23"/>
      <c r="BW80" s="23"/>
      <c r="BX80" s="23"/>
    </row>
    <row r="81" spans="1:76" ht="14.25">
      <c r="A81" s="12">
        <v>170</v>
      </c>
      <c r="B81" s="13">
        <v>1</v>
      </c>
      <c r="C81" s="12">
        <v>39</v>
      </c>
      <c r="D81" s="12">
        <v>24</v>
      </c>
      <c r="E81" s="12">
        <v>33</v>
      </c>
      <c r="F81" s="12">
        <v>48</v>
      </c>
      <c r="G81" s="29">
        <v>0.2881944444444444</v>
      </c>
      <c r="H81" s="25">
        <f t="shared" si="14"/>
        <v>60</v>
      </c>
      <c r="I81" s="13">
        <f t="shared" si="15"/>
        <v>48</v>
      </c>
      <c r="J81" s="30">
        <v>2</v>
      </c>
      <c r="K81" s="24">
        <f aca="true" t="shared" si="16" ref="K81:K105">C81-D81+E81</f>
        <v>48</v>
      </c>
      <c r="L81">
        <f aca="true" t="shared" si="17" ref="L81:L105">IF(K81-F81=0,0,"chyba")</f>
        <v>0</v>
      </c>
      <c r="N81" s="21">
        <f aca="true" t="shared" si="18" ref="N81:N105">F81/H81</f>
        <v>0.8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T81" s="21">
        <f>C81/H81</f>
        <v>0.65</v>
      </c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3"/>
      <c r="BP81" s="23"/>
      <c r="BQ81" s="23"/>
      <c r="BR81" s="23"/>
      <c r="BS81" s="23"/>
      <c r="BT81" s="23"/>
      <c r="BU81" s="23"/>
      <c r="BV81" s="23"/>
      <c r="BW81" s="23"/>
      <c r="BX81" s="23"/>
    </row>
    <row r="82" spans="1:76" ht="14.25">
      <c r="A82" s="12">
        <v>170</v>
      </c>
      <c r="B82" s="13">
        <v>3</v>
      </c>
      <c r="C82" s="12">
        <v>35</v>
      </c>
      <c r="D82" s="12">
        <v>31</v>
      </c>
      <c r="E82" s="12">
        <v>3</v>
      </c>
      <c r="F82" s="12">
        <v>7</v>
      </c>
      <c r="G82" s="29">
        <v>0.29097222222222224</v>
      </c>
      <c r="H82" s="25">
        <f t="shared" si="14"/>
        <v>60</v>
      </c>
      <c r="I82" s="13">
        <f t="shared" si="15"/>
        <v>35</v>
      </c>
      <c r="J82" s="30">
        <v>1</v>
      </c>
      <c r="K82" s="24">
        <f t="shared" si="16"/>
        <v>7</v>
      </c>
      <c r="L82">
        <f t="shared" si="17"/>
        <v>0</v>
      </c>
      <c r="N82" s="21">
        <f t="shared" si="18"/>
        <v>0.11666666666666667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T82" s="21">
        <f aca="true" t="shared" si="19" ref="AT82:AT105">C82/H82</f>
        <v>0.5833333333333334</v>
      </c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3"/>
      <c r="BP82" s="23"/>
      <c r="BQ82" s="23"/>
      <c r="BR82" s="23"/>
      <c r="BS82" s="23"/>
      <c r="BT82" s="23"/>
      <c r="BU82" s="23"/>
      <c r="BV82" s="23"/>
      <c r="BW82" s="23"/>
      <c r="BX82" s="23"/>
    </row>
    <row r="83" spans="1:76" ht="14.25">
      <c r="A83" s="12">
        <v>170</v>
      </c>
      <c r="B83" s="13">
        <v>1</v>
      </c>
      <c r="C83" s="12">
        <v>53</v>
      </c>
      <c r="D83" s="12">
        <v>27</v>
      </c>
      <c r="E83" s="12">
        <v>13</v>
      </c>
      <c r="F83" s="12">
        <v>39</v>
      </c>
      <c r="G83" s="29">
        <v>0.29583333333333334</v>
      </c>
      <c r="H83" s="25">
        <f t="shared" si="14"/>
        <v>60</v>
      </c>
      <c r="I83" s="13">
        <f t="shared" si="15"/>
        <v>53</v>
      </c>
      <c r="J83" s="30">
        <v>2</v>
      </c>
      <c r="K83" s="15">
        <f t="shared" si="16"/>
        <v>39</v>
      </c>
      <c r="L83">
        <f t="shared" si="17"/>
        <v>0</v>
      </c>
      <c r="N83" s="21">
        <f t="shared" si="18"/>
        <v>0.65</v>
      </c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T83" s="21">
        <f t="shared" si="19"/>
        <v>0.8833333333333333</v>
      </c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3"/>
      <c r="BP83" s="23"/>
      <c r="BQ83" s="23"/>
      <c r="BR83" s="23"/>
      <c r="BS83" s="23"/>
      <c r="BT83" s="23"/>
      <c r="BU83" s="23"/>
      <c r="BV83" s="23"/>
      <c r="BW83" s="23"/>
      <c r="BX83" s="23"/>
    </row>
    <row r="84" spans="1:76" ht="14.25">
      <c r="A84" s="12">
        <v>170</v>
      </c>
      <c r="B84" s="13">
        <v>1</v>
      </c>
      <c r="C84" s="12">
        <v>63</v>
      </c>
      <c r="D84" s="12">
        <v>44</v>
      </c>
      <c r="E84" s="12">
        <v>11</v>
      </c>
      <c r="F84" s="12">
        <v>30</v>
      </c>
      <c r="G84" s="29">
        <v>0.3034722222222222</v>
      </c>
      <c r="H84" s="25">
        <f t="shared" si="14"/>
        <v>60</v>
      </c>
      <c r="I84" s="13">
        <f t="shared" si="15"/>
        <v>63</v>
      </c>
      <c r="J84" s="30">
        <v>6</v>
      </c>
      <c r="K84" s="15">
        <f t="shared" si="16"/>
        <v>30</v>
      </c>
      <c r="L84">
        <f t="shared" si="17"/>
        <v>0</v>
      </c>
      <c r="N84" s="21">
        <f t="shared" si="18"/>
        <v>0.5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T84" s="21">
        <f t="shared" si="19"/>
        <v>1.05</v>
      </c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3"/>
      <c r="BP84" s="23"/>
      <c r="BQ84" s="23"/>
      <c r="BR84" s="23"/>
      <c r="BS84" s="23"/>
      <c r="BT84" s="23"/>
      <c r="BU84" s="23"/>
      <c r="BV84" s="23"/>
      <c r="BW84" s="23"/>
      <c r="BX84" s="23"/>
    </row>
    <row r="85" spans="1:76" ht="14.25">
      <c r="A85" s="12">
        <v>170</v>
      </c>
      <c r="B85" s="13">
        <v>1</v>
      </c>
      <c r="C85" s="12">
        <v>13</v>
      </c>
      <c r="D85" s="12">
        <v>1</v>
      </c>
      <c r="E85" s="12">
        <v>21</v>
      </c>
      <c r="F85" s="12">
        <v>33</v>
      </c>
      <c r="G85" s="29">
        <v>0.3055555555555555</v>
      </c>
      <c r="H85" s="25">
        <f t="shared" si="14"/>
        <v>60</v>
      </c>
      <c r="I85" s="13">
        <f t="shared" si="15"/>
        <v>33</v>
      </c>
      <c r="J85" s="30">
        <v>3</v>
      </c>
      <c r="K85" s="15">
        <f t="shared" si="16"/>
        <v>33</v>
      </c>
      <c r="L85">
        <f t="shared" si="17"/>
        <v>0</v>
      </c>
      <c r="N85" s="21">
        <f t="shared" si="18"/>
        <v>0.55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T85" s="21">
        <f t="shared" si="19"/>
        <v>0.21666666666666667</v>
      </c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3"/>
      <c r="BP85" s="23"/>
      <c r="BQ85" s="23"/>
      <c r="BR85" s="23"/>
      <c r="BS85" s="23"/>
      <c r="BT85" s="23"/>
      <c r="BU85" s="23"/>
      <c r="BV85" s="23"/>
      <c r="BW85" s="23"/>
      <c r="BX85" s="23"/>
    </row>
    <row r="86" spans="1:76" ht="14.25">
      <c r="A86" s="12">
        <v>170</v>
      </c>
      <c r="B86" s="13">
        <v>1</v>
      </c>
      <c r="C86" s="12">
        <v>45</v>
      </c>
      <c r="D86" s="12">
        <v>31</v>
      </c>
      <c r="E86" s="12">
        <v>26</v>
      </c>
      <c r="F86" s="12">
        <v>40</v>
      </c>
      <c r="G86" s="29">
        <v>0.3090277777777778</v>
      </c>
      <c r="H86" s="25">
        <f t="shared" si="14"/>
        <v>60</v>
      </c>
      <c r="I86" s="13">
        <f t="shared" si="15"/>
        <v>45</v>
      </c>
      <c r="J86" s="30">
        <v>2</v>
      </c>
      <c r="K86" s="15">
        <f t="shared" si="16"/>
        <v>40</v>
      </c>
      <c r="L86">
        <f t="shared" si="17"/>
        <v>0</v>
      </c>
      <c r="N86" s="21">
        <f t="shared" si="18"/>
        <v>0.6666666666666666</v>
      </c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T86" s="21">
        <f t="shared" si="19"/>
        <v>0.75</v>
      </c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3"/>
      <c r="BP86" s="23"/>
      <c r="BQ86" s="23"/>
      <c r="BR86" s="23"/>
      <c r="BS86" s="23"/>
      <c r="BT86" s="23"/>
      <c r="BU86" s="23"/>
      <c r="BV86" s="23"/>
      <c r="BW86" s="23"/>
      <c r="BX86" s="23"/>
    </row>
    <row r="87" spans="1:76" ht="14.25">
      <c r="A87" s="12">
        <v>170</v>
      </c>
      <c r="B87" s="13">
        <v>1</v>
      </c>
      <c r="C87" s="12">
        <v>57</v>
      </c>
      <c r="D87" s="12">
        <v>30</v>
      </c>
      <c r="E87" s="12">
        <v>23</v>
      </c>
      <c r="F87" s="12">
        <v>50</v>
      </c>
      <c r="G87" s="29">
        <v>0.31527777777777777</v>
      </c>
      <c r="H87" s="25">
        <f t="shared" si="14"/>
        <v>60</v>
      </c>
      <c r="I87" s="13">
        <f t="shared" si="15"/>
        <v>57</v>
      </c>
      <c r="J87" s="30">
        <v>5</v>
      </c>
      <c r="K87" s="15">
        <f t="shared" si="16"/>
        <v>50</v>
      </c>
      <c r="L87">
        <f t="shared" si="17"/>
        <v>0</v>
      </c>
      <c r="N87" s="21">
        <f t="shared" si="18"/>
        <v>0.8333333333333334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T87" s="21">
        <f t="shared" si="19"/>
        <v>0.95</v>
      </c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3"/>
      <c r="BP87" s="23"/>
      <c r="BQ87" s="23"/>
      <c r="BR87" s="23"/>
      <c r="BS87" s="23"/>
      <c r="BT87" s="23"/>
      <c r="BU87" s="23"/>
      <c r="BV87" s="23"/>
      <c r="BW87" s="23"/>
      <c r="BX87" s="23"/>
    </row>
    <row r="88" spans="1:76" ht="14.25">
      <c r="A88" s="12">
        <v>170</v>
      </c>
      <c r="B88" s="13">
        <v>1</v>
      </c>
      <c r="C88" s="12">
        <v>39</v>
      </c>
      <c r="D88" s="12">
        <v>18</v>
      </c>
      <c r="E88" s="12">
        <v>7</v>
      </c>
      <c r="F88" s="12">
        <v>28</v>
      </c>
      <c r="G88" s="29">
        <v>0.31666666666666665</v>
      </c>
      <c r="H88" s="25">
        <f t="shared" si="14"/>
        <v>60</v>
      </c>
      <c r="I88" s="13">
        <f t="shared" si="15"/>
        <v>39</v>
      </c>
      <c r="J88" s="30">
        <v>1</v>
      </c>
      <c r="K88" s="15">
        <f t="shared" si="16"/>
        <v>28</v>
      </c>
      <c r="L88">
        <f t="shared" si="17"/>
        <v>0</v>
      </c>
      <c r="N88" s="21">
        <f t="shared" si="18"/>
        <v>0.4666666666666667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T88" s="21">
        <f t="shared" si="19"/>
        <v>0.65</v>
      </c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3"/>
      <c r="BP88" s="23"/>
      <c r="BQ88" s="23"/>
      <c r="BR88" s="23"/>
      <c r="BS88" s="23"/>
      <c r="BT88" s="23"/>
      <c r="BU88" s="23"/>
      <c r="BV88" s="23"/>
      <c r="BW88" s="23"/>
      <c r="BX88" s="23"/>
    </row>
    <row r="89" spans="1:76" ht="14.25">
      <c r="A89" s="12">
        <v>170</v>
      </c>
      <c r="B89" s="13">
        <v>1</v>
      </c>
      <c r="C89" s="12">
        <v>65</v>
      </c>
      <c r="D89" s="12">
        <v>45</v>
      </c>
      <c r="E89" s="12">
        <v>35</v>
      </c>
      <c r="F89" s="12">
        <v>55</v>
      </c>
      <c r="G89" s="29">
        <v>0.3229166666666667</v>
      </c>
      <c r="H89" s="25">
        <f t="shared" si="14"/>
        <v>60</v>
      </c>
      <c r="I89" s="13">
        <f t="shared" si="15"/>
        <v>65</v>
      </c>
      <c r="J89" s="30">
        <v>4</v>
      </c>
      <c r="K89" s="24">
        <f t="shared" si="16"/>
        <v>55</v>
      </c>
      <c r="L89">
        <f t="shared" si="17"/>
        <v>0</v>
      </c>
      <c r="N89" s="21">
        <f t="shared" si="18"/>
        <v>0.9166666666666666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T89" s="21">
        <f t="shared" si="19"/>
        <v>1.0833333333333333</v>
      </c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3"/>
      <c r="BP89" s="23"/>
      <c r="BQ89" s="23"/>
      <c r="BR89" s="23"/>
      <c r="BS89" s="23"/>
      <c r="BT89" s="23"/>
      <c r="BU89" s="23"/>
      <c r="BV89" s="23"/>
      <c r="BW89" s="23"/>
      <c r="BX89" s="23"/>
    </row>
    <row r="90" spans="1:76" ht="14.25">
      <c r="A90" s="12">
        <v>170</v>
      </c>
      <c r="B90" s="13">
        <v>1</v>
      </c>
      <c r="C90" s="12">
        <v>47</v>
      </c>
      <c r="D90" s="12">
        <v>33</v>
      </c>
      <c r="E90" s="12">
        <v>8</v>
      </c>
      <c r="F90" s="12">
        <v>22</v>
      </c>
      <c r="G90" s="29">
        <v>0.3284722222222222</v>
      </c>
      <c r="H90" s="25">
        <f t="shared" si="14"/>
        <v>60</v>
      </c>
      <c r="I90" s="13">
        <f t="shared" si="15"/>
        <v>47</v>
      </c>
      <c r="J90" s="30">
        <v>6</v>
      </c>
      <c r="K90" s="24">
        <f t="shared" si="16"/>
        <v>22</v>
      </c>
      <c r="L90">
        <f t="shared" si="17"/>
        <v>0</v>
      </c>
      <c r="N90" s="21">
        <f t="shared" si="18"/>
        <v>0.36666666666666664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T90" s="21">
        <f t="shared" si="19"/>
        <v>0.7833333333333333</v>
      </c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3"/>
      <c r="BP90" s="23"/>
      <c r="BQ90" s="23"/>
      <c r="BR90" s="23"/>
      <c r="BS90" s="23"/>
      <c r="BT90" s="23"/>
      <c r="BU90" s="23"/>
      <c r="BV90" s="23"/>
      <c r="BW90" s="23"/>
      <c r="BX90" s="23"/>
    </row>
    <row r="91" spans="1:76" ht="14.25">
      <c r="A91" s="12">
        <v>170</v>
      </c>
      <c r="B91" s="13">
        <v>1</v>
      </c>
      <c r="C91" s="12">
        <v>43</v>
      </c>
      <c r="D91" s="12">
        <v>19</v>
      </c>
      <c r="E91" s="12">
        <v>16</v>
      </c>
      <c r="F91" s="12">
        <v>40</v>
      </c>
      <c r="G91" s="29">
        <v>0.3326388888888889</v>
      </c>
      <c r="H91" s="25">
        <f t="shared" si="14"/>
        <v>60</v>
      </c>
      <c r="I91" s="13">
        <f t="shared" si="15"/>
        <v>43</v>
      </c>
      <c r="J91" s="30">
        <v>6</v>
      </c>
      <c r="K91" s="24">
        <f t="shared" si="16"/>
        <v>40</v>
      </c>
      <c r="L91">
        <f t="shared" si="17"/>
        <v>0</v>
      </c>
      <c r="N91" s="21">
        <f t="shared" si="18"/>
        <v>0.6666666666666666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T91" s="21">
        <f t="shared" si="19"/>
        <v>0.7166666666666667</v>
      </c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3"/>
      <c r="BP91" s="23"/>
      <c r="BQ91" s="23"/>
      <c r="BR91" s="23"/>
      <c r="BS91" s="23"/>
      <c r="BT91" s="23"/>
      <c r="BU91" s="23"/>
      <c r="BV91" s="23"/>
      <c r="BW91" s="23"/>
      <c r="BX91" s="23"/>
    </row>
    <row r="92" spans="1:76" ht="14.25">
      <c r="A92" s="12">
        <v>170</v>
      </c>
      <c r="B92" s="13">
        <v>1</v>
      </c>
      <c r="C92" s="12">
        <v>32</v>
      </c>
      <c r="D92" s="12">
        <v>19</v>
      </c>
      <c r="E92" s="12">
        <v>9</v>
      </c>
      <c r="F92" s="12">
        <v>22</v>
      </c>
      <c r="G92" s="29">
        <v>0.33472222222222225</v>
      </c>
      <c r="H92" s="25">
        <f t="shared" si="14"/>
        <v>60</v>
      </c>
      <c r="I92" s="13">
        <f t="shared" si="15"/>
        <v>32</v>
      </c>
      <c r="J92" s="30">
        <v>3</v>
      </c>
      <c r="K92" s="24">
        <f t="shared" si="16"/>
        <v>22</v>
      </c>
      <c r="L92">
        <f t="shared" si="17"/>
        <v>0</v>
      </c>
      <c r="N92" s="21">
        <f t="shared" si="18"/>
        <v>0.36666666666666664</v>
      </c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T92" s="21">
        <f t="shared" si="19"/>
        <v>0.5333333333333333</v>
      </c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3"/>
      <c r="BP92" s="23"/>
      <c r="BQ92" s="23"/>
      <c r="BR92" s="23"/>
      <c r="BS92" s="23"/>
      <c r="BT92" s="23"/>
      <c r="BU92" s="23"/>
      <c r="BV92" s="23"/>
      <c r="BW92" s="23"/>
      <c r="BX92" s="23"/>
    </row>
    <row r="93" spans="1:76" ht="14.25">
      <c r="A93" s="12">
        <v>170</v>
      </c>
      <c r="B93" s="13">
        <v>1</v>
      </c>
      <c r="C93" s="12">
        <v>53</v>
      </c>
      <c r="D93" s="12">
        <v>33</v>
      </c>
      <c r="E93" s="12">
        <v>22</v>
      </c>
      <c r="F93" s="12">
        <v>42</v>
      </c>
      <c r="G93" s="29">
        <v>0.3416666666666667</v>
      </c>
      <c r="H93" s="25">
        <f t="shared" si="14"/>
        <v>60</v>
      </c>
      <c r="I93" s="13">
        <f t="shared" si="15"/>
        <v>53</v>
      </c>
      <c r="J93" s="30">
        <v>7</v>
      </c>
      <c r="K93" s="24">
        <f t="shared" si="16"/>
        <v>42</v>
      </c>
      <c r="L93">
        <f t="shared" si="17"/>
        <v>0</v>
      </c>
      <c r="N93" s="21">
        <f t="shared" si="18"/>
        <v>0.7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T93" s="21">
        <f t="shared" si="19"/>
        <v>0.8833333333333333</v>
      </c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3"/>
      <c r="BP93" s="23"/>
      <c r="BQ93" s="23"/>
      <c r="BR93" s="23"/>
      <c r="BS93" s="23"/>
      <c r="BT93" s="23"/>
      <c r="BU93" s="23"/>
      <c r="BV93" s="23"/>
      <c r="BW93" s="23"/>
      <c r="BX93" s="23"/>
    </row>
    <row r="94" spans="1:76" ht="14.25">
      <c r="A94" s="12">
        <v>170</v>
      </c>
      <c r="B94" s="13">
        <v>1</v>
      </c>
      <c r="C94" s="12">
        <v>35</v>
      </c>
      <c r="D94" s="12">
        <v>20</v>
      </c>
      <c r="E94" s="12">
        <v>5</v>
      </c>
      <c r="F94" s="12">
        <v>20</v>
      </c>
      <c r="G94" s="29">
        <v>0.3472222222222222</v>
      </c>
      <c r="H94" s="25">
        <f t="shared" si="14"/>
        <v>60</v>
      </c>
      <c r="I94" s="13">
        <f t="shared" si="15"/>
        <v>35</v>
      </c>
      <c r="J94" s="30">
        <v>8</v>
      </c>
      <c r="K94" s="24">
        <f t="shared" si="16"/>
        <v>20</v>
      </c>
      <c r="L94">
        <f t="shared" si="17"/>
        <v>0</v>
      </c>
      <c r="N94" s="21">
        <f t="shared" si="18"/>
        <v>0.3333333333333333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T94" s="21">
        <f t="shared" si="19"/>
        <v>0.5833333333333334</v>
      </c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3"/>
      <c r="BP94" s="23"/>
      <c r="BQ94" s="23"/>
      <c r="BR94" s="23"/>
      <c r="BS94" s="23"/>
      <c r="BT94" s="23"/>
      <c r="BU94" s="23"/>
      <c r="BV94" s="23"/>
      <c r="BW94" s="23"/>
      <c r="BX94" s="23"/>
    </row>
    <row r="95" spans="1:76" ht="14.25">
      <c r="A95" s="12">
        <v>170</v>
      </c>
      <c r="B95" s="13">
        <v>1</v>
      </c>
      <c r="C95" s="12">
        <v>40</v>
      </c>
      <c r="D95" s="12">
        <v>25</v>
      </c>
      <c r="E95" s="12">
        <v>40</v>
      </c>
      <c r="F95" s="12">
        <v>55</v>
      </c>
      <c r="G95" s="29">
        <v>0.35</v>
      </c>
      <c r="H95" s="25">
        <f t="shared" si="14"/>
        <v>60</v>
      </c>
      <c r="I95" s="13">
        <f t="shared" si="15"/>
        <v>55</v>
      </c>
      <c r="J95" s="30">
        <v>5</v>
      </c>
      <c r="K95" s="24">
        <f t="shared" si="16"/>
        <v>55</v>
      </c>
      <c r="L95">
        <f t="shared" si="17"/>
        <v>0</v>
      </c>
      <c r="N95" s="21">
        <f t="shared" si="18"/>
        <v>0.9166666666666666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T95" s="21">
        <f t="shared" si="19"/>
        <v>0.6666666666666666</v>
      </c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3"/>
      <c r="BP95" s="23"/>
      <c r="BQ95" s="23"/>
      <c r="BR95" s="23"/>
      <c r="BS95" s="23"/>
      <c r="BT95" s="23"/>
      <c r="BU95" s="23"/>
      <c r="BV95" s="23"/>
      <c r="BW95" s="23"/>
      <c r="BX95" s="23"/>
    </row>
    <row r="96" spans="1:76" ht="14.25">
      <c r="A96" s="12">
        <v>170</v>
      </c>
      <c r="B96" s="13">
        <v>1</v>
      </c>
      <c r="C96" s="12">
        <v>45</v>
      </c>
      <c r="D96" s="12">
        <v>20</v>
      </c>
      <c r="E96" s="12">
        <v>10</v>
      </c>
      <c r="F96" s="12">
        <v>35</v>
      </c>
      <c r="G96" s="29">
        <v>0.35138888888888886</v>
      </c>
      <c r="H96" s="25">
        <f t="shared" si="14"/>
        <v>60</v>
      </c>
      <c r="I96" s="13">
        <f t="shared" si="15"/>
        <v>45</v>
      </c>
      <c r="J96" s="30">
        <v>-1</v>
      </c>
      <c r="K96" s="24">
        <f t="shared" si="16"/>
        <v>35</v>
      </c>
      <c r="L96">
        <f t="shared" si="17"/>
        <v>0</v>
      </c>
      <c r="N96" s="21">
        <f t="shared" si="18"/>
        <v>0.5833333333333334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T96" s="21">
        <f t="shared" si="19"/>
        <v>0.75</v>
      </c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3"/>
      <c r="BP96" s="23"/>
      <c r="BQ96" s="23"/>
      <c r="BR96" s="23"/>
      <c r="BS96" s="23"/>
      <c r="BT96" s="23"/>
      <c r="BU96" s="23"/>
      <c r="BV96" s="23"/>
      <c r="BW96" s="23"/>
      <c r="BX96" s="23"/>
    </row>
    <row r="97" spans="1:76" ht="14.25">
      <c r="A97" s="12">
        <v>170</v>
      </c>
      <c r="B97" s="13">
        <v>1</v>
      </c>
      <c r="C97" s="12">
        <v>65</v>
      </c>
      <c r="D97" s="12">
        <v>40</v>
      </c>
      <c r="E97" s="12">
        <v>40</v>
      </c>
      <c r="F97" s="12">
        <v>65</v>
      </c>
      <c r="G97" s="29">
        <v>0.36319444444444443</v>
      </c>
      <c r="H97" s="25">
        <f t="shared" si="14"/>
        <v>60</v>
      </c>
      <c r="I97" s="13">
        <f t="shared" si="15"/>
        <v>65</v>
      </c>
      <c r="J97" s="30">
        <v>8</v>
      </c>
      <c r="K97" s="24">
        <f t="shared" si="16"/>
        <v>65</v>
      </c>
      <c r="L97">
        <f t="shared" si="17"/>
        <v>0</v>
      </c>
      <c r="N97" s="21">
        <f t="shared" si="18"/>
        <v>1.0833333333333333</v>
      </c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T97" s="21">
        <f t="shared" si="19"/>
        <v>1.0833333333333333</v>
      </c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3"/>
      <c r="BP97" s="23"/>
      <c r="BQ97" s="23"/>
      <c r="BR97" s="23"/>
      <c r="BS97" s="23"/>
      <c r="BT97" s="23"/>
      <c r="BU97" s="23"/>
      <c r="BV97" s="23"/>
      <c r="BW97" s="23"/>
      <c r="BX97" s="23"/>
    </row>
    <row r="98" spans="1:76" ht="14.25">
      <c r="A98" s="12">
        <v>170</v>
      </c>
      <c r="B98" s="13">
        <v>1</v>
      </c>
      <c r="C98" s="12">
        <v>60</v>
      </c>
      <c r="D98" s="12">
        <v>33</v>
      </c>
      <c r="E98" s="12">
        <v>15</v>
      </c>
      <c r="F98" s="12">
        <v>42</v>
      </c>
      <c r="G98" s="29">
        <v>0.3680555555555555</v>
      </c>
      <c r="H98" s="25">
        <f t="shared" si="14"/>
        <v>60</v>
      </c>
      <c r="I98" s="13">
        <f t="shared" si="15"/>
        <v>60</v>
      </c>
      <c r="J98" s="30">
        <v>7</v>
      </c>
      <c r="K98" s="24">
        <f t="shared" si="16"/>
        <v>42</v>
      </c>
      <c r="L98">
        <f t="shared" si="17"/>
        <v>0</v>
      </c>
      <c r="N98" s="21">
        <f t="shared" si="18"/>
        <v>0.7</v>
      </c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T98" s="21">
        <f t="shared" si="19"/>
        <v>1</v>
      </c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3"/>
      <c r="BP98" s="23"/>
      <c r="BQ98" s="23"/>
      <c r="BR98" s="23"/>
      <c r="BS98" s="23"/>
      <c r="BT98" s="23"/>
      <c r="BU98" s="23"/>
      <c r="BV98" s="23"/>
      <c r="BW98" s="23"/>
      <c r="BX98" s="23"/>
    </row>
    <row r="99" spans="1:76" ht="14.25">
      <c r="A99" s="12">
        <v>170</v>
      </c>
      <c r="B99" s="13">
        <v>1</v>
      </c>
      <c r="C99" s="12">
        <v>65</v>
      </c>
      <c r="D99" s="12">
        <v>40</v>
      </c>
      <c r="E99" s="12">
        <v>40</v>
      </c>
      <c r="F99" s="12">
        <v>65</v>
      </c>
      <c r="G99" s="29">
        <v>0.37569444444444444</v>
      </c>
      <c r="H99" s="25">
        <f t="shared" si="14"/>
        <v>60</v>
      </c>
      <c r="I99" s="13">
        <f t="shared" si="15"/>
        <v>65</v>
      </c>
      <c r="J99" s="30">
        <v>9</v>
      </c>
      <c r="K99" s="24">
        <f t="shared" si="16"/>
        <v>65</v>
      </c>
      <c r="L99">
        <f t="shared" si="17"/>
        <v>0</v>
      </c>
      <c r="N99" s="21">
        <f t="shared" si="18"/>
        <v>1.0833333333333333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T99" s="21">
        <f t="shared" si="19"/>
        <v>1.0833333333333333</v>
      </c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3"/>
      <c r="BP99" s="23"/>
      <c r="BQ99" s="23"/>
      <c r="BR99" s="23"/>
      <c r="BS99" s="23"/>
      <c r="BT99" s="23"/>
      <c r="BU99" s="23"/>
      <c r="BV99" s="23"/>
      <c r="BW99" s="23"/>
      <c r="BX99" s="23"/>
    </row>
    <row r="100" spans="1:76" ht="14.25">
      <c r="A100" s="12">
        <v>170</v>
      </c>
      <c r="B100" s="13">
        <v>1</v>
      </c>
      <c r="C100" s="12">
        <v>40</v>
      </c>
      <c r="D100" s="12">
        <v>25</v>
      </c>
      <c r="E100" s="12">
        <v>20</v>
      </c>
      <c r="F100" s="12">
        <v>35</v>
      </c>
      <c r="G100" s="29">
        <v>0.38541666666666663</v>
      </c>
      <c r="H100" s="25">
        <f t="shared" si="14"/>
        <v>60</v>
      </c>
      <c r="I100" s="13">
        <f t="shared" si="15"/>
        <v>40</v>
      </c>
      <c r="J100" s="30">
        <v>13</v>
      </c>
      <c r="K100" s="24">
        <f t="shared" si="16"/>
        <v>35</v>
      </c>
      <c r="L100">
        <f t="shared" si="17"/>
        <v>0</v>
      </c>
      <c r="N100" s="21">
        <f t="shared" si="18"/>
        <v>0.5833333333333334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T100" s="21">
        <f t="shared" si="19"/>
        <v>0.6666666666666666</v>
      </c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</row>
    <row r="101" spans="1:76" ht="14.25">
      <c r="A101" s="12">
        <v>170</v>
      </c>
      <c r="B101" s="13">
        <v>1</v>
      </c>
      <c r="C101" s="12">
        <v>30</v>
      </c>
      <c r="D101" s="12">
        <v>24</v>
      </c>
      <c r="E101" s="12">
        <v>36</v>
      </c>
      <c r="F101" s="12">
        <v>42</v>
      </c>
      <c r="G101" s="29">
        <v>0.3902777777777778</v>
      </c>
      <c r="H101" s="25">
        <f t="shared" si="14"/>
        <v>60</v>
      </c>
      <c r="I101" s="13">
        <f t="shared" si="15"/>
        <v>42</v>
      </c>
      <c r="J101" s="30">
        <v>10</v>
      </c>
      <c r="K101" s="24">
        <f t="shared" si="16"/>
        <v>42</v>
      </c>
      <c r="L101">
        <f t="shared" si="17"/>
        <v>0</v>
      </c>
      <c r="N101" s="21">
        <f t="shared" si="18"/>
        <v>0.7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T101" s="21">
        <f t="shared" si="19"/>
        <v>0.5</v>
      </c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</row>
    <row r="102" spans="1:76" ht="14.25">
      <c r="A102" s="12">
        <v>170</v>
      </c>
      <c r="B102" s="13">
        <v>1</v>
      </c>
      <c r="C102" s="12">
        <v>32</v>
      </c>
      <c r="D102" s="12">
        <v>18</v>
      </c>
      <c r="E102" s="12">
        <v>10</v>
      </c>
      <c r="F102" s="12">
        <v>24</v>
      </c>
      <c r="G102" s="29">
        <v>0.39305555555555555</v>
      </c>
      <c r="H102" s="25">
        <f t="shared" si="14"/>
        <v>60</v>
      </c>
      <c r="I102" s="13">
        <f t="shared" si="15"/>
        <v>32</v>
      </c>
      <c r="J102" s="30">
        <v>4</v>
      </c>
      <c r="K102" s="24">
        <f t="shared" si="16"/>
        <v>24</v>
      </c>
      <c r="L102">
        <f t="shared" si="17"/>
        <v>0</v>
      </c>
      <c r="N102" s="21">
        <f t="shared" si="18"/>
        <v>0.4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T102" s="21">
        <f t="shared" si="19"/>
        <v>0.5333333333333333</v>
      </c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</row>
    <row r="103" spans="1:76" ht="14.25">
      <c r="A103" s="12">
        <v>170</v>
      </c>
      <c r="B103" s="13">
        <v>1</v>
      </c>
      <c r="C103" s="12">
        <v>29</v>
      </c>
      <c r="D103" s="12">
        <v>15</v>
      </c>
      <c r="E103" s="12">
        <v>12</v>
      </c>
      <c r="F103" s="12">
        <v>26</v>
      </c>
      <c r="G103" s="29">
        <v>0.4</v>
      </c>
      <c r="H103" s="25">
        <f t="shared" si="14"/>
        <v>60</v>
      </c>
      <c r="I103" s="13">
        <f t="shared" si="15"/>
        <v>29</v>
      </c>
      <c r="J103" s="30">
        <v>2</v>
      </c>
      <c r="K103" s="24">
        <f t="shared" si="16"/>
        <v>26</v>
      </c>
      <c r="L103">
        <f t="shared" si="17"/>
        <v>0</v>
      </c>
      <c r="N103" s="21">
        <f t="shared" si="18"/>
        <v>0.43333333333333335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T103" s="21">
        <f t="shared" si="19"/>
        <v>0.48333333333333334</v>
      </c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</row>
    <row r="104" spans="1:76" ht="14.25">
      <c r="A104" s="12">
        <v>170</v>
      </c>
      <c r="B104" s="13">
        <v>1</v>
      </c>
      <c r="C104" s="12">
        <v>26</v>
      </c>
      <c r="D104" s="12">
        <v>14</v>
      </c>
      <c r="E104" s="12">
        <v>11</v>
      </c>
      <c r="F104" s="12">
        <v>23</v>
      </c>
      <c r="G104" s="29">
        <v>0.4090277777777778</v>
      </c>
      <c r="H104" s="25">
        <f t="shared" si="14"/>
        <v>60</v>
      </c>
      <c r="I104" s="13">
        <f t="shared" si="15"/>
        <v>26</v>
      </c>
      <c r="J104" s="30">
        <v>2</v>
      </c>
      <c r="K104" s="24">
        <f t="shared" si="16"/>
        <v>23</v>
      </c>
      <c r="L104">
        <f t="shared" si="17"/>
        <v>0</v>
      </c>
      <c r="N104" s="21">
        <f t="shared" si="18"/>
        <v>0.38333333333333336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T104" s="21">
        <f t="shared" si="19"/>
        <v>0.43333333333333335</v>
      </c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</row>
    <row r="105" spans="1:76" ht="14.25">
      <c r="A105" s="12">
        <v>170</v>
      </c>
      <c r="B105" s="13">
        <v>1</v>
      </c>
      <c r="C105" s="12">
        <v>47</v>
      </c>
      <c r="D105" s="12">
        <v>27</v>
      </c>
      <c r="E105" s="12">
        <v>30</v>
      </c>
      <c r="F105" s="12">
        <v>50</v>
      </c>
      <c r="G105" s="29">
        <v>0.41944444444444445</v>
      </c>
      <c r="H105" s="25">
        <f t="shared" si="14"/>
        <v>60</v>
      </c>
      <c r="I105" s="13">
        <f t="shared" si="15"/>
        <v>50</v>
      </c>
      <c r="J105" s="30">
        <v>2</v>
      </c>
      <c r="K105" s="24">
        <f t="shared" si="16"/>
        <v>50</v>
      </c>
      <c r="L105">
        <f t="shared" si="17"/>
        <v>0</v>
      </c>
      <c r="N105" s="21">
        <f t="shared" si="18"/>
        <v>0.8333333333333334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T105" s="21">
        <f t="shared" si="19"/>
        <v>0.7833333333333333</v>
      </c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</row>
    <row r="106" spans="1:46" ht="14.25">
      <c r="A106" s="12"/>
      <c r="B106" s="13"/>
      <c r="C106" s="12"/>
      <c r="D106" s="12"/>
      <c r="E106" s="12"/>
      <c r="F106" s="12"/>
      <c r="G106" s="14"/>
      <c r="H106" s="13"/>
      <c r="I106" s="13"/>
      <c r="J106" s="28"/>
      <c r="AT106" s="16"/>
    </row>
    <row r="107" spans="1:76" ht="14.25">
      <c r="A107" s="12" t="s">
        <v>17</v>
      </c>
      <c r="B107" s="13"/>
      <c r="C107" s="12">
        <f>SUM(C79:C105)</f>
        <v>1150</v>
      </c>
      <c r="D107" s="12">
        <f>SUM(D79:D105)</f>
        <v>685</v>
      </c>
      <c r="E107" s="12">
        <f>SUM(E79:E105)</f>
        <v>508</v>
      </c>
      <c r="F107" s="12">
        <f>SUM(F79:F105)</f>
        <v>973</v>
      </c>
      <c r="G107" s="12"/>
      <c r="H107" s="12">
        <f>SUM(H79:H105)</f>
        <v>1620</v>
      </c>
      <c r="I107" s="12">
        <f>SUM(I79:I105)</f>
        <v>1209</v>
      </c>
      <c r="J107" s="28"/>
      <c r="K107" s="24">
        <f>C107-D107+E107</f>
        <v>973</v>
      </c>
      <c r="N107" s="21">
        <f>F107/H107</f>
        <v>0.6006172839506173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T107" s="21">
        <f>C107/H107</f>
        <v>0.7098765432098766</v>
      </c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</row>
    <row r="109" spans="1:76" ht="14.25">
      <c r="A109" s="12" t="s">
        <v>25</v>
      </c>
      <c r="B109" s="13">
        <v>6</v>
      </c>
      <c r="C109" s="12">
        <v>0</v>
      </c>
      <c r="D109" s="12">
        <v>0</v>
      </c>
      <c r="E109" s="12">
        <v>7</v>
      </c>
      <c r="F109" s="12">
        <v>7</v>
      </c>
      <c r="G109" s="29">
        <v>0.2916666666666667</v>
      </c>
      <c r="H109" s="25">
        <f aca="true" t="shared" si="20" ref="H109:H133">IF(B109=1,60,IF(B109=4,90,IF(B109=5,90,IF(B109=6,30,60))))</f>
        <v>30</v>
      </c>
      <c r="I109" s="13">
        <f aca="true" t="shared" si="21" ref="I109:I133">MAX(C109,F109)</f>
        <v>7</v>
      </c>
      <c r="J109" s="30">
        <v>1</v>
      </c>
      <c r="K109" s="24">
        <f aca="true" t="shared" si="22" ref="K109:K133">C109-D109+E109</f>
        <v>7</v>
      </c>
      <c r="L109">
        <f aca="true" t="shared" si="23" ref="L109:L133">IF(K109-F109=0,0,"chyba")</f>
        <v>0</v>
      </c>
      <c r="N109" s="21">
        <f aca="true" t="shared" si="24" ref="N109:N133">F109/H109</f>
        <v>0.23333333333333334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T109" s="21">
        <f aca="true" t="shared" si="25" ref="AT109:AT133">C109/H109</f>
        <v>0</v>
      </c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</row>
    <row r="110" spans="1:76" ht="14.25">
      <c r="A110" s="12" t="s">
        <v>25</v>
      </c>
      <c r="B110" s="13">
        <v>6</v>
      </c>
      <c r="C110" s="12">
        <v>0</v>
      </c>
      <c r="D110" s="12">
        <v>0</v>
      </c>
      <c r="E110" s="12">
        <v>35</v>
      </c>
      <c r="F110" s="12">
        <v>35</v>
      </c>
      <c r="G110" s="29">
        <v>0.3013888888888889</v>
      </c>
      <c r="H110" s="25">
        <f t="shared" si="20"/>
        <v>30</v>
      </c>
      <c r="I110" s="13">
        <f t="shared" si="21"/>
        <v>35</v>
      </c>
      <c r="J110" s="30">
        <v>1</v>
      </c>
      <c r="K110" s="24">
        <f t="shared" si="22"/>
        <v>35</v>
      </c>
      <c r="L110">
        <f t="shared" si="23"/>
        <v>0</v>
      </c>
      <c r="N110" s="21">
        <f t="shared" si="24"/>
        <v>1.1666666666666667</v>
      </c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T110" s="21">
        <f t="shared" si="25"/>
        <v>0</v>
      </c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</row>
    <row r="111" spans="1:76" ht="14.25">
      <c r="A111" s="12" t="s">
        <v>25</v>
      </c>
      <c r="B111" s="13">
        <v>6</v>
      </c>
      <c r="C111" s="12">
        <v>0</v>
      </c>
      <c r="D111" s="12">
        <v>0</v>
      </c>
      <c r="E111" s="12">
        <v>2</v>
      </c>
      <c r="F111" s="12">
        <v>2</v>
      </c>
      <c r="G111" s="29">
        <v>0.3034722222222222</v>
      </c>
      <c r="H111" s="25">
        <f t="shared" si="20"/>
        <v>30</v>
      </c>
      <c r="I111" s="13">
        <f t="shared" si="21"/>
        <v>2</v>
      </c>
      <c r="J111" s="30">
        <v>1</v>
      </c>
      <c r="K111" s="24">
        <f t="shared" si="22"/>
        <v>2</v>
      </c>
      <c r="L111">
        <f t="shared" si="23"/>
        <v>0</v>
      </c>
      <c r="N111" s="21">
        <f t="shared" si="24"/>
        <v>0.06666666666666667</v>
      </c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T111" s="21">
        <f t="shared" si="25"/>
        <v>0</v>
      </c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</row>
    <row r="112" spans="1:76" ht="14.25">
      <c r="A112" s="12" t="s">
        <v>25</v>
      </c>
      <c r="B112" s="13">
        <v>6</v>
      </c>
      <c r="C112" s="12">
        <v>0</v>
      </c>
      <c r="D112" s="12">
        <v>0</v>
      </c>
      <c r="E112" s="12">
        <v>14</v>
      </c>
      <c r="F112" s="12">
        <v>14</v>
      </c>
      <c r="G112" s="29">
        <v>0.3090277777777778</v>
      </c>
      <c r="H112" s="25">
        <f t="shared" si="20"/>
        <v>30</v>
      </c>
      <c r="I112" s="13">
        <f t="shared" si="21"/>
        <v>14</v>
      </c>
      <c r="J112" s="30">
        <v>0</v>
      </c>
      <c r="K112" s="24">
        <f t="shared" si="22"/>
        <v>14</v>
      </c>
      <c r="L112">
        <f t="shared" si="23"/>
        <v>0</v>
      </c>
      <c r="N112" s="21">
        <f t="shared" si="24"/>
        <v>0.4666666666666667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T112" s="21">
        <f t="shared" si="25"/>
        <v>0</v>
      </c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</row>
    <row r="113" spans="1:76" ht="14.25">
      <c r="A113" s="12" t="s">
        <v>25</v>
      </c>
      <c r="B113" s="13">
        <v>6</v>
      </c>
      <c r="C113" s="12">
        <v>0</v>
      </c>
      <c r="D113" s="12">
        <v>0</v>
      </c>
      <c r="E113" s="12">
        <v>9</v>
      </c>
      <c r="F113" s="12">
        <v>9</v>
      </c>
      <c r="G113" s="29">
        <v>0.31180555555555556</v>
      </c>
      <c r="H113" s="25">
        <f t="shared" si="20"/>
        <v>30</v>
      </c>
      <c r="I113" s="13">
        <f t="shared" si="21"/>
        <v>9</v>
      </c>
      <c r="J113" s="30">
        <v>0</v>
      </c>
      <c r="K113" s="24">
        <f t="shared" si="22"/>
        <v>9</v>
      </c>
      <c r="L113">
        <f t="shared" si="23"/>
        <v>0</v>
      </c>
      <c r="N113" s="21">
        <f t="shared" si="24"/>
        <v>0.3</v>
      </c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T113" s="21">
        <f t="shared" si="25"/>
        <v>0</v>
      </c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</row>
    <row r="114" spans="1:76" ht="14.25">
      <c r="A114" s="12" t="s">
        <v>25</v>
      </c>
      <c r="B114" s="13">
        <v>6</v>
      </c>
      <c r="C114" s="12">
        <v>0</v>
      </c>
      <c r="D114" s="12">
        <v>0</v>
      </c>
      <c r="E114" s="12">
        <v>4</v>
      </c>
      <c r="F114" s="12">
        <v>4</v>
      </c>
      <c r="G114" s="29">
        <v>0.3159722222222222</v>
      </c>
      <c r="H114" s="25">
        <f t="shared" si="20"/>
        <v>30</v>
      </c>
      <c r="I114" s="13">
        <f t="shared" si="21"/>
        <v>4</v>
      </c>
      <c r="J114" s="30">
        <v>0</v>
      </c>
      <c r="K114" s="15">
        <f t="shared" si="22"/>
        <v>4</v>
      </c>
      <c r="L114">
        <f t="shared" si="23"/>
        <v>0</v>
      </c>
      <c r="N114" s="21">
        <f t="shared" si="24"/>
        <v>0.13333333333333333</v>
      </c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T114" s="21">
        <f t="shared" si="25"/>
        <v>0</v>
      </c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</row>
    <row r="115" spans="1:76" ht="14.25">
      <c r="A115" s="12" t="s">
        <v>25</v>
      </c>
      <c r="B115" s="13">
        <v>6</v>
      </c>
      <c r="C115" s="12">
        <v>0</v>
      </c>
      <c r="D115" s="12">
        <v>0</v>
      </c>
      <c r="E115" s="12">
        <v>15</v>
      </c>
      <c r="F115" s="12">
        <v>15</v>
      </c>
      <c r="G115" s="29">
        <v>0.32083333333333336</v>
      </c>
      <c r="H115" s="25">
        <f t="shared" si="20"/>
        <v>30</v>
      </c>
      <c r="I115" s="13">
        <f t="shared" si="21"/>
        <v>15</v>
      </c>
      <c r="J115" s="30">
        <v>2</v>
      </c>
      <c r="K115" s="15">
        <f t="shared" si="22"/>
        <v>15</v>
      </c>
      <c r="L115">
        <f t="shared" si="23"/>
        <v>0</v>
      </c>
      <c r="N115" s="21">
        <f t="shared" si="24"/>
        <v>0.5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T115" s="21">
        <f t="shared" si="25"/>
        <v>0</v>
      </c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</row>
    <row r="116" spans="1:76" ht="14.25">
      <c r="A116" s="12" t="s">
        <v>25</v>
      </c>
      <c r="B116" s="13">
        <v>6</v>
      </c>
      <c r="C116" s="12">
        <v>0</v>
      </c>
      <c r="D116" s="12">
        <v>0</v>
      </c>
      <c r="E116" s="12">
        <v>33</v>
      </c>
      <c r="F116" s="12">
        <v>33</v>
      </c>
      <c r="G116" s="29">
        <v>0.3263888888888889</v>
      </c>
      <c r="H116" s="25">
        <f t="shared" si="20"/>
        <v>30</v>
      </c>
      <c r="I116" s="13">
        <f t="shared" si="21"/>
        <v>33</v>
      </c>
      <c r="J116" s="30">
        <v>0</v>
      </c>
      <c r="K116" s="15">
        <f t="shared" si="22"/>
        <v>33</v>
      </c>
      <c r="L116">
        <f t="shared" si="23"/>
        <v>0</v>
      </c>
      <c r="N116" s="21">
        <f t="shared" si="24"/>
        <v>1.1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T116" s="21">
        <f t="shared" si="25"/>
        <v>0</v>
      </c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</row>
    <row r="117" spans="1:76" ht="14.25">
      <c r="A117" s="12" t="s">
        <v>25</v>
      </c>
      <c r="B117" s="13">
        <v>6</v>
      </c>
      <c r="C117" s="12">
        <v>0</v>
      </c>
      <c r="D117" s="12">
        <v>0</v>
      </c>
      <c r="E117" s="12">
        <v>45</v>
      </c>
      <c r="F117" s="12">
        <v>45</v>
      </c>
      <c r="G117" s="29">
        <v>0.33125</v>
      </c>
      <c r="H117" s="25">
        <f t="shared" si="20"/>
        <v>30</v>
      </c>
      <c r="I117" s="13">
        <f t="shared" si="21"/>
        <v>45</v>
      </c>
      <c r="J117" s="30">
        <v>1</v>
      </c>
      <c r="K117" s="15">
        <f t="shared" si="22"/>
        <v>45</v>
      </c>
      <c r="L117">
        <f t="shared" si="23"/>
        <v>0</v>
      </c>
      <c r="N117" s="21">
        <f t="shared" si="24"/>
        <v>1.5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T117" s="21">
        <f t="shared" si="25"/>
        <v>0</v>
      </c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</row>
    <row r="118" spans="1:76" ht="14.25">
      <c r="A118" s="12" t="s">
        <v>25</v>
      </c>
      <c r="B118" s="13">
        <v>6</v>
      </c>
      <c r="C118" s="12">
        <v>0</v>
      </c>
      <c r="D118" s="12">
        <v>0</v>
      </c>
      <c r="E118" s="12">
        <v>10</v>
      </c>
      <c r="F118" s="12">
        <v>10</v>
      </c>
      <c r="G118" s="29">
        <v>0.33402777777777776</v>
      </c>
      <c r="H118" s="25">
        <f t="shared" si="20"/>
        <v>30</v>
      </c>
      <c r="I118" s="13">
        <f t="shared" si="21"/>
        <v>10</v>
      </c>
      <c r="J118" s="30">
        <v>1</v>
      </c>
      <c r="K118" s="15">
        <f t="shared" si="22"/>
        <v>10</v>
      </c>
      <c r="L118">
        <f t="shared" si="23"/>
        <v>0</v>
      </c>
      <c r="N118" s="21">
        <f t="shared" si="24"/>
        <v>0.3333333333333333</v>
      </c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T118" s="21">
        <f t="shared" si="25"/>
        <v>0</v>
      </c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</row>
    <row r="119" spans="1:76" ht="14.25">
      <c r="A119" s="12" t="s">
        <v>25</v>
      </c>
      <c r="B119" s="13">
        <v>6</v>
      </c>
      <c r="C119" s="12">
        <v>0</v>
      </c>
      <c r="D119" s="12">
        <v>0</v>
      </c>
      <c r="E119" s="12">
        <v>36</v>
      </c>
      <c r="F119" s="12">
        <v>36</v>
      </c>
      <c r="G119" s="29">
        <v>0.3402777777777778</v>
      </c>
      <c r="H119" s="25">
        <f t="shared" si="20"/>
        <v>30</v>
      </c>
      <c r="I119" s="13">
        <f t="shared" si="21"/>
        <v>36</v>
      </c>
      <c r="J119" s="30">
        <v>1</v>
      </c>
      <c r="K119" s="15">
        <f t="shared" si="22"/>
        <v>36</v>
      </c>
      <c r="L119">
        <f t="shared" si="23"/>
        <v>0</v>
      </c>
      <c r="N119" s="21">
        <f t="shared" si="24"/>
        <v>1.2</v>
      </c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T119" s="21">
        <f t="shared" si="25"/>
        <v>0</v>
      </c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</row>
    <row r="120" spans="1:76" ht="14.25">
      <c r="A120" s="12" t="s">
        <v>25</v>
      </c>
      <c r="B120" s="13">
        <v>6</v>
      </c>
      <c r="C120" s="12">
        <v>0</v>
      </c>
      <c r="D120" s="12">
        <v>0</v>
      </c>
      <c r="E120" s="12">
        <v>9</v>
      </c>
      <c r="F120" s="12">
        <v>9</v>
      </c>
      <c r="G120" s="29">
        <v>0.3416666666666667</v>
      </c>
      <c r="H120" s="25">
        <f t="shared" si="20"/>
        <v>30</v>
      </c>
      <c r="I120" s="13">
        <f t="shared" si="21"/>
        <v>9</v>
      </c>
      <c r="J120" s="30">
        <v>0</v>
      </c>
      <c r="K120" s="24">
        <f t="shared" si="22"/>
        <v>9</v>
      </c>
      <c r="L120">
        <f t="shared" si="23"/>
        <v>0</v>
      </c>
      <c r="N120" s="21">
        <f t="shared" si="24"/>
        <v>0.3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T120" s="21">
        <f t="shared" si="25"/>
        <v>0</v>
      </c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</row>
    <row r="121" spans="1:76" ht="14.25">
      <c r="A121" s="12" t="s">
        <v>25</v>
      </c>
      <c r="B121" s="13">
        <v>6</v>
      </c>
      <c r="C121" s="12">
        <v>0</v>
      </c>
      <c r="D121" s="12">
        <v>0</v>
      </c>
      <c r="E121" s="12">
        <v>13</v>
      </c>
      <c r="F121" s="12">
        <v>13</v>
      </c>
      <c r="G121" s="29">
        <v>0.35138888888888886</v>
      </c>
      <c r="H121" s="25">
        <f t="shared" si="20"/>
        <v>30</v>
      </c>
      <c r="I121" s="13">
        <f t="shared" si="21"/>
        <v>13</v>
      </c>
      <c r="J121" s="30">
        <v>2</v>
      </c>
      <c r="K121" s="24">
        <f t="shared" si="22"/>
        <v>13</v>
      </c>
      <c r="L121">
        <f t="shared" si="23"/>
        <v>0</v>
      </c>
      <c r="N121" s="21">
        <f t="shared" si="24"/>
        <v>0.43333333333333335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T121" s="21">
        <f t="shared" si="25"/>
        <v>0</v>
      </c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</row>
    <row r="122" spans="1:76" ht="14.25">
      <c r="A122" s="12" t="s">
        <v>25</v>
      </c>
      <c r="B122" s="13">
        <v>6</v>
      </c>
      <c r="C122" s="12">
        <v>0</v>
      </c>
      <c r="D122" s="12">
        <v>0</v>
      </c>
      <c r="E122" s="12">
        <v>5</v>
      </c>
      <c r="F122" s="12">
        <v>5</v>
      </c>
      <c r="G122" s="29">
        <v>0.35208333333333336</v>
      </c>
      <c r="H122" s="25">
        <f t="shared" si="20"/>
        <v>30</v>
      </c>
      <c r="I122" s="13">
        <f t="shared" si="21"/>
        <v>5</v>
      </c>
      <c r="J122" s="30">
        <v>0</v>
      </c>
      <c r="K122" s="24">
        <f t="shared" si="22"/>
        <v>5</v>
      </c>
      <c r="L122">
        <f t="shared" si="23"/>
        <v>0</v>
      </c>
      <c r="N122" s="21">
        <f t="shared" si="24"/>
        <v>0.16666666666666666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T122" s="21">
        <f t="shared" si="25"/>
        <v>0</v>
      </c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</row>
    <row r="123" spans="1:76" ht="14.25">
      <c r="A123" s="12" t="s">
        <v>25</v>
      </c>
      <c r="B123" s="13">
        <v>6</v>
      </c>
      <c r="C123" s="12">
        <v>0</v>
      </c>
      <c r="D123" s="12">
        <v>0</v>
      </c>
      <c r="E123" s="12">
        <v>45</v>
      </c>
      <c r="F123" s="12">
        <v>45</v>
      </c>
      <c r="G123" s="29">
        <v>0.3590277777777778</v>
      </c>
      <c r="H123" s="25">
        <f t="shared" si="20"/>
        <v>30</v>
      </c>
      <c r="I123" s="13">
        <f t="shared" si="21"/>
        <v>45</v>
      </c>
      <c r="J123" s="30">
        <v>0</v>
      </c>
      <c r="K123" s="24">
        <f t="shared" si="22"/>
        <v>45</v>
      </c>
      <c r="L123">
        <f t="shared" si="23"/>
        <v>0</v>
      </c>
      <c r="N123" s="21">
        <f t="shared" si="24"/>
        <v>1.5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T123" s="21">
        <f t="shared" si="25"/>
        <v>0</v>
      </c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</row>
    <row r="124" spans="1:76" ht="14.25">
      <c r="A124" s="12" t="s">
        <v>25</v>
      </c>
      <c r="B124" s="13">
        <v>6</v>
      </c>
      <c r="C124" s="12">
        <v>0</v>
      </c>
      <c r="D124" s="12">
        <v>0</v>
      </c>
      <c r="E124" s="12">
        <v>25</v>
      </c>
      <c r="F124" s="12">
        <v>25</v>
      </c>
      <c r="G124" s="29">
        <v>0.36666666666666664</v>
      </c>
      <c r="H124" s="25">
        <f t="shared" si="20"/>
        <v>30</v>
      </c>
      <c r="I124" s="13">
        <f t="shared" si="21"/>
        <v>25</v>
      </c>
      <c r="J124" s="30">
        <v>5</v>
      </c>
      <c r="K124" s="24">
        <f t="shared" si="22"/>
        <v>25</v>
      </c>
      <c r="L124">
        <f t="shared" si="23"/>
        <v>0</v>
      </c>
      <c r="N124" s="21">
        <f t="shared" si="24"/>
        <v>0.8333333333333334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T124" s="21">
        <f t="shared" si="25"/>
        <v>0</v>
      </c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</row>
    <row r="125" spans="1:76" ht="14.25">
      <c r="A125" s="12" t="s">
        <v>25</v>
      </c>
      <c r="B125" s="13">
        <v>6</v>
      </c>
      <c r="C125" s="12">
        <v>0</v>
      </c>
      <c r="D125" s="12">
        <v>0</v>
      </c>
      <c r="E125" s="12">
        <v>17</v>
      </c>
      <c r="F125" s="12">
        <v>17</v>
      </c>
      <c r="G125" s="29">
        <v>0.36875</v>
      </c>
      <c r="H125" s="25">
        <f t="shared" si="20"/>
        <v>30</v>
      </c>
      <c r="I125" s="13">
        <f t="shared" si="21"/>
        <v>17</v>
      </c>
      <c r="J125" s="30">
        <v>1</v>
      </c>
      <c r="K125" s="24">
        <f t="shared" si="22"/>
        <v>17</v>
      </c>
      <c r="L125">
        <f t="shared" si="23"/>
        <v>0</v>
      </c>
      <c r="N125" s="21">
        <f t="shared" si="24"/>
        <v>0.5666666666666667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T125" s="21">
        <f t="shared" si="25"/>
        <v>0</v>
      </c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</row>
    <row r="126" spans="1:76" ht="14.25">
      <c r="A126" s="12" t="s">
        <v>25</v>
      </c>
      <c r="B126" s="13">
        <v>6</v>
      </c>
      <c r="C126" s="12">
        <v>0</v>
      </c>
      <c r="D126" s="12">
        <v>0</v>
      </c>
      <c r="E126" s="12">
        <v>45</v>
      </c>
      <c r="F126" s="12">
        <v>45</v>
      </c>
      <c r="G126" s="29">
        <v>0.37569444444444444</v>
      </c>
      <c r="H126" s="25">
        <f t="shared" si="20"/>
        <v>30</v>
      </c>
      <c r="I126" s="13">
        <f t="shared" si="21"/>
        <v>45</v>
      </c>
      <c r="J126" s="30">
        <v>1</v>
      </c>
      <c r="K126" s="24">
        <f t="shared" si="22"/>
        <v>45</v>
      </c>
      <c r="L126">
        <f t="shared" si="23"/>
        <v>0</v>
      </c>
      <c r="N126" s="21">
        <f t="shared" si="24"/>
        <v>1.5</v>
      </c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T126" s="21">
        <f t="shared" si="25"/>
        <v>0</v>
      </c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</row>
    <row r="127" spans="1:76" ht="14.25">
      <c r="A127" s="12" t="s">
        <v>25</v>
      </c>
      <c r="B127" s="13">
        <v>6</v>
      </c>
      <c r="C127" s="12">
        <v>0</v>
      </c>
      <c r="D127" s="12">
        <v>0</v>
      </c>
      <c r="E127" s="12">
        <v>21</v>
      </c>
      <c r="F127" s="12">
        <v>21</v>
      </c>
      <c r="G127" s="29">
        <v>0.38263888888888886</v>
      </c>
      <c r="H127" s="25">
        <f t="shared" si="20"/>
        <v>30</v>
      </c>
      <c r="I127" s="13">
        <f t="shared" si="21"/>
        <v>21</v>
      </c>
      <c r="J127" s="30">
        <v>1</v>
      </c>
      <c r="K127" s="24">
        <f t="shared" si="22"/>
        <v>21</v>
      </c>
      <c r="L127">
        <f t="shared" si="23"/>
        <v>0</v>
      </c>
      <c r="N127" s="21">
        <f t="shared" si="24"/>
        <v>0.7</v>
      </c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T127" s="21">
        <f t="shared" si="25"/>
        <v>0</v>
      </c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</row>
    <row r="128" spans="1:76" ht="14.25">
      <c r="A128" s="12" t="s">
        <v>25</v>
      </c>
      <c r="B128" s="13">
        <v>6</v>
      </c>
      <c r="C128" s="12">
        <v>0</v>
      </c>
      <c r="D128" s="12">
        <v>0</v>
      </c>
      <c r="E128" s="12">
        <v>8</v>
      </c>
      <c r="F128" s="12">
        <v>8</v>
      </c>
      <c r="G128" s="29">
        <v>0.38680555555555557</v>
      </c>
      <c r="H128" s="25">
        <f t="shared" si="20"/>
        <v>30</v>
      </c>
      <c r="I128" s="13">
        <f t="shared" si="21"/>
        <v>8</v>
      </c>
      <c r="J128" s="30">
        <v>1</v>
      </c>
      <c r="K128" s="24">
        <f t="shared" si="22"/>
        <v>8</v>
      </c>
      <c r="L128">
        <f t="shared" si="23"/>
        <v>0</v>
      </c>
      <c r="N128" s="21">
        <f t="shared" si="24"/>
        <v>0.26666666666666666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T128" s="21">
        <f t="shared" si="25"/>
        <v>0</v>
      </c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</row>
    <row r="129" spans="1:76" ht="14.25">
      <c r="A129" s="12" t="s">
        <v>25</v>
      </c>
      <c r="B129" s="13">
        <v>6</v>
      </c>
      <c r="C129" s="12">
        <v>0</v>
      </c>
      <c r="D129" s="12">
        <v>0</v>
      </c>
      <c r="E129" s="12">
        <v>20</v>
      </c>
      <c r="F129" s="12">
        <v>20</v>
      </c>
      <c r="G129" s="29">
        <v>0.39166666666666666</v>
      </c>
      <c r="H129" s="25">
        <f t="shared" si="20"/>
        <v>30</v>
      </c>
      <c r="I129" s="13">
        <f t="shared" si="21"/>
        <v>20</v>
      </c>
      <c r="J129" s="30">
        <v>0</v>
      </c>
      <c r="K129" s="24">
        <f t="shared" si="22"/>
        <v>20</v>
      </c>
      <c r="L129">
        <f t="shared" si="23"/>
        <v>0</v>
      </c>
      <c r="N129" s="21">
        <f t="shared" si="24"/>
        <v>0.6666666666666666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T129" s="21">
        <f t="shared" si="25"/>
        <v>0</v>
      </c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</row>
    <row r="130" spans="1:76" ht="14.25">
      <c r="A130" s="12" t="s">
        <v>25</v>
      </c>
      <c r="B130" s="13">
        <v>6</v>
      </c>
      <c r="C130" s="12">
        <v>0</v>
      </c>
      <c r="D130" s="12">
        <v>0</v>
      </c>
      <c r="E130" s="12">
        <v>12</v>
      </c>
      <c r="F130" s="12">
        <v>12</v>
      </c>
      <c r="G130" s="29">
        <v>0.3951388888888889</v>
      </c>
      <c r="H130" s="25">
        <f t="shared" si="20"/>
        <v>30</v>
      </c>
      <c r="I130" s="13">
        <f t="shared" si="21"/>
        <v>12</v>
      </c>
      <c r="J130" s="30">
        <v>1</v>
      </c>
      <c r="K130" s="24">
        <f t="shared" si="22"/>
        <v>12</v>
      </c>
      <c r="L130">
        <f t="shared" si="23"/>
        <v>0</v>
      </c>
      <c r="N130" s="21">
        <f t="shared" si="24"/>
        <v>0.4</v>
      </c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T130" s="21">
        <f t="shared" si="25"/>
        <v>0</v>
      </c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</row>
    <row r="131" spans="1:76" ht="14.25">
      <c r="A131" s="12" t="s">
        <v>25</v>
      </c>
      <c r="B131" s="13">
        <v>6</v>
      </c>
      <c r="C131" s="12">
        <v>0</v>
      </c>
      <c r="D131" s="12">
        <v>0</v>
      </c>
      <c r="E131" s="12">
        <v>4</v>
      </c>
      <c r="F131" s="12">
        <v>4</v>
      </c>
      <c r="G131" s="29">
        <v>0.3993055555555555</v>
      </c>
      <c r="H131" s="25">
        <f t="shared" si="20"/>
        <v>30</v>
      </c>
      <c r="I131" s="13">
        <f t="shared" si="21"/>
        <v>4</v>
      </c>
      <c r="J131" s="30">
        <v>3</v>
      </c>
      <c r="K131" s="24">
        <f t="shared" si="22"/>
        <v>4</v>
      </c>
      <c r="L131">
        <f t="shared" si="23"/>
        <v>0</v>
      </c>
      <c r="N131" s="21">
        <f t="shared" si="24"/>
        <v>0.13333333333333333</v>
      </c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T131" s="21">
        <f t="shared" si="25"/>
        <v>0</v>
      </c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</row>
    <row r="132" spans="1:76" ht="14.25">
      <c r="A132" s="12" t="s">
        <v>25</v>
      </c>
      <c r="B132" s="13">
        <v>6</v>
      </c>
      <c r="C132" s="12">
        <v>0</v>
      </c>
      <c r="D132" s="12">
        <v>0</v>
      </c>
      <c r="E132" s="12">
        <v>19</v>
      </c>
      <c r="F132" s="12">
        <v>19</v>
      </c>
      <c r="G132" s="29">
        <v>0.4027777777777778</v>
      </c>
      <c r="H132" s="25">
        <f t="shared" si="20"/>
        <v>30</v>
      </c>
      <c r="I132" s="13">
        <f t="shared" si="21"/>
        <v>19</v>
      </c>
      <c r="J132" s="30">
        <v>1</v>
      </c>
      <c r="K132" s="24">
        <f t="shared" si="22"/>
        <v>19</v>
      </c>
      <c r="L132">
        <f t="shared" si="23"/>
        <v>0</v>
      </c>
      <c r="N132" s="21">
        <f t="shared" si="24"/>
        <v>0.6333333333333333</v>
      </c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T132" s="21">
        <f t="shared" si="25"/>
        <v>0</v>
      </c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</row>
    <row r="133" spans="1:76" ht="14.25">
      <c r="A133" s="12" t="s">
        <v>25</v>
      </c>
      <c r="B133" s="13">
        <v>6</v>
      </c>
      <c r="C133" s="12">
        <v>0</v>
      </c>
      <c r="D133" s="12">
        <v>0</v>
      </c>
      <c r="E133" s="12">
        <v>31</v>
      </c>
      <c r="F133" s="12">
        <v>31</v>
      </c>
      <c r="G133" s="29">
        <v>0.4125</v>
      </c>
      <c r="H133" s="25">
        <f t="shared" si="20"/>
        <v>30</v>
      </c>
      <c r="I133" s="13">
        <f t="shared" si="21"/>
        <v>31</v>
      </c>
      <c r="J133" s="30">
        <v>2</v>
      </c>
      <c r="K133" s="15">
        <f t="shared" si="22"/>
        <v>31</v>
      </c>
      <c r="L133">
        <f t="shared" si="23"/>
        <v>0</v>
      </c>
      <c r="N133" s="21">
        <f t="shared" si="24"/>
        <v>1.0333333333333334</v>
      </c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T133" s="21">
        <f t="shared" si="25"/>
        <v>0</v>
      </c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</row>
    <row r="134" spans="1:46" ht="14.25">
      <c r="A134" s="12"/>
      <c r="B134" s="13"/>
      <c r="C134" s="12"/>
      <c r="D134" s="12"/>
      <c r="E134" s="12"/>
      <c r="F134" s="12"/>
      <c r="G134" s="14"/>
      <c r="H134" s="13"/>
      <c r="I134" s="13"/>
      <c r="J134" s="28"/>
      <c r="AT134" s="16"/>
    </row>
    <row r="135" spans="1:76" ht="14.25">
      <c r="A135" s="12" t="s">
        <v>17</v>
      </c>
      <c r="B135" s="13"/>
      <c r="C135" s="12">
        <f>SUM(C109:C133)</f>
        <v>0</v>
      </c>
      <c r="D135" s="12">
        <f>SUM(D109:D133)</f>
        <v>0</v>
      </c>
      <c r="E135" s="12">
        <f>SUM(E109:E133)</f>
        <v>484</v>
      </c>
      <c r="F135" s="12">
        <f>SUM(F109:F133)</f>
        <v>484</v>
      </c>
      <c r="G135" s="12"/>
      <c r="H135" s="12">
        <f>SUM(H109:H133)</f>
        <v>750</v>
      </c>
      <c r="I135" s="12">
        <f>SUM(I109:I133)</f>
        <v>484</v>
      </c>
      <c r="J135" s="28"/>
      <c r="K135" s="24">
        <f>C135-D135+E135</f>
        <v>484</v>
      </c>
      <c r="N135" s="21">
        <f>F135/H135</f>
        <v>0.6453333333333333</v>
      </c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T135" s="21">
        <f>C135/H135</f>
        <v>0</v>
      </c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</row>
    <row r="137" spans="1:76" ht="14.25">
      <c r="A137" s="12" t="s">
        <v>26</v>
      </c>
      <c r="B137" s="13">
        <v>6</v>
      </c>
      <c r="C137" s="12">
        <v>0</v>
      </c>
      <c r="D137" s="12">
        <v>0</v>
      </c>
      <c r="E137" s="12">
        <v>16</v>
      </c>
      <c r="F137" s="12">
        <v>16</v>
      </c>
      <c r="G137" s="29">
        <v>0.29583333333333334</v>
      </c>
      <c r="H137" s="25">
        <f aca="true" t="shared" si="26" ref="H137:H159">IF(B137=1,60,IF(B137=4,90,IF(B137=5,90,IF(B137=6,30,60))))</f>
        <v>30</v>
      </c>
      <c r="I137" s="13">
        <f aca="true" t="shared" si="27" ref="I137:I159">MAX(C137,F137)</f>
        <v>16</v>
      </c>
      <c r="J137" s="30">
        <v>0</v>
      </c>
      <c r="K137" s="15">
        <f aca="true" t="shared" si="28" ref="K137:K150">C137-D137+E137</f>
        <v>16</v>
      </c>
      <c r="L137">
        <f aca="true" t="shared" si="29" ref="L137:L150">IF(K137-F137=0,0,"chyba")</f>
        <v>0</v>
      </c>
      <c r="N137" s="21">
        <f aca="true" t="shared" si="30" ref="N137:N150">F137/H137</f>
        <v>0.5333333333333333</v>
      </c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T137" s="21">
        <f aca="true" t="shared" si="31" ref="AT137:AT151">C137/H137</f>
        <v>0</v>
      </c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</row>
    <row r="138" spans="1:76" ht="14.25">
      <c r="A138" s="12" t="s">
        <v>26</v>
      </c>
      <c r="B138" s="13">
        <v>6</v>
      </c>
      <c r="C138" s="12">
        <v>0</v>
      </c>
      <c r="D138" s="12">
        <v>0</v>
      </c>
      <c r="E138" s="12">
        <v>16</v>
      </c>
      <c r="F138" s="12">
        <v>16</v>
      </c>
      <c r="G138" s="29">
        <v>0.30694444444444446</v>
      </c>
      <c r="H138" s="25">
        <f t="shared" si="26"/>
        <v>30</v>
      </c>
      <c r="I138" s="13">
        <f t="shared" si="27"/>
        <v>16</v>
      </c>
      <c r="J138" s="30">
        <v>1</v>
      </c>
      <c r="K138" s="15">
        <f t="shared" si="28"/>
        <v>16</v>
      </c>
      <c r="L138">
        <f t="shared" si="29"/>
        <v>0</v>
      </c>
      <c r="N138" s="21">
        <f t="shared" si="30"/>
        <v>0.5333333333333333</v>
      </c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T138" s="21">
        <f t="shared" si="31"/>
        <v>0</v>
      </c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</row>
    <row r="139" spans="1:76" ht="14.25">
      <c r="A139" s="12" t="s">
        <v>26</v>
      </c>
      <c r="B139" s="13">
        <v>6</v>
      </c>
      <c r="C139" s="12">
        <v>0</v>
      </c>
      <c r="D139" s="12">
        <v>0</v>
      </c>
      <c r="E139" s="12">
        <v>10</v>
      </c>
      <c r="F139" s="12">
        <v>10</v>
      </c>
      <c r="G139" s="29">
        <v>0.3104166666666667</v>
      </c>
      <c r="H139" s="25">
        <f t="shared" si="26"/>
        <v>30</v>
      </c>
      <c r="I139" s="13">
        <f t="shared" si="27"/>
        <v>10</v>
      </c>
      <c r="J139" s="30">
        <v>0</v>
      </c>
      <c r="K139" s="15">
        <f t="shared" si="28"/>
        <v>10</v>
      </c>
      <c r="L139">
        <f t="shared" si="29"/>
        <v>0</v>
      </c>
      <c r="N139" s="21">
        <f t="shared" si="30"/>
        <v>0.3333333333333333</v>
      </c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T139" s="21">
        <f t="shared" si="31"/>
        <v>0</v>
      </c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</row>
    <row r="140" spans="1:76" ht="14.25">
      <c r="A140" s="12" t="s">
        <v>26</v>
      </c>
      <c r="B140" s="13">
        <v>6</v>
      </c>
      <c r="C140" s="12">
        <v>0</v>
      </c>
      <c r="D140" s="12">
        <v>0</v>
      </c>
      <c r="E140" s="12">
        <v>14</v>
      </c>
      <c r="F140" s="12">
        <v>14</v>
      </c>
      <c r="G140" s="29">
        <v>0.31527777777777777</v>
      </c>
      <c r="H140" s="25">
        <f t="shared" si="26"/>
        <v>30</v>
      </c>
      <c r="I140" s="13">
        <f t="shared" si="27"/>
        <v>14</v>
      </c>
      <c r="J140" s="30">
        <v>1</v>
      </c>
      <c r="K140" s="15">
        <f t="shared" si="28"/>
        <v>14</v>
      </c>
      <c r="L140">
        <f t="shared" si="29"/>
        <v>0</v>
      </c>
      <c r="N140" s="21">
        <f t="shared" si="30"/>
        <v>0.4666666666666667</v>
      </c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T140" s="21">
        <f t="shared" si="31"/>
        <v>0</v>
      </c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</row>
    <row r="141" spans="1:76" ht="14.25">
      <c r="A141" s="12" t="s">
        <v>26</v>
      </c>
      <c r="B141" s="13">
        <v>6</v>
      </c>
      <c r="C141" s="12">
        <v>0</v>
      </c>
      <c r="D141" s="12">
        <v>0</v>
      </c>
      <c r="E141" s="12">
        <v>11</v>
      </c>
      <c r="F141" s="12">
        <v>11</v>
      </c>
      <c r="G141" s="29">
        <v>0.31666666666666665</v>
      </c>
      <c r="H141" s="25">
        <f t="shared" si="26"/>
        <v>30</v>
      </c>
      <c r="I141" s="13">
        <f t="shared" si="27"/>
        <v>11</v>
      </c>
      <c r="J141" s="30">
        <v>-1</v>
      </c>
      <c r="K141" s="15">
        <f t="shared" si="28"/>
        <v>11</v>
      </c>
      <c r="L141">
        <f t="shared" si="29"/>
        <v>0</v>
      </c>
      <c r="N141" s="21">
        <f t="shared" si="30"/>
        <v>0.36666666666666664</v>
      </c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T141" s="21">
        <f t="shared" si="31"/>
        <v>0</v>
      </c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</row>
    <row r="142" spans="1:76" ht="14.25">
      <c r="A142" s="12" t="s">
        <v>26</v>
      </c>
      <c r="B142" s="13">
        <v>6</v>
      </c>
      <c r="C142" s="12">
        <v>0</v>
      </c>
      <c r="D142" s="12">
        <v>0</v>
      </c>
      <c r="E142" s="12">
        <v>40</v>
      </c>
      <c r="F142" s="12">
        <v>40</v>
      </c>
      <c r="G142" s="29">
        <v>0.325</v>
      </c>
      <c r="H142" s="25">
        <f t="shared" si="26"/>
        <v>30</v>
      </c>
      <c r="I142" s="13">
        <f t="shared" si="27"/>
        <v>40</v>
      </c>
      <c r="J142" s="30" t="s">
        <v>32</v>
      </c>
      <c r="K142" s="24">
        <f t="shared" si="28"/>
        <v>40</v>
      </c>
      <c r="L142">
        <f t="shared" si="29"/>
        <v>0</v>
      </c>
      <c r="N142" s="21">
        <f t="shared" si="30"/>
        <v>1.3333333333333333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T142" s="21">
        <f t="shared" si="31"/>
        <v>0</v>
      </c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</row>
    <row r="143" spans="1:76" ht="14.25">
      <c r="A143" s="12" t="s">
        <v>26</v>
      </c>
      <c r="B143" s="13">
        <v>6</v>
      </c>
      <c r="C143" s="12">
        <v>0</v>
      </c>
      <c r="D143" s="12">
        <v>0</v>
      </c>
      <c r="E143" s="12">
        <v>38</v>
      </c>
      <c r="F143" s="12">
        <v>38</v>
      </c>
      <c r="G143" s="29">
        <v>0.32916666666666666</v>
      </c>
      <c r="H143" s="25">
        <f t="shared" si="26"/>
        <v>30</v>
      </c>
      <c r="I143" s="13">
        <f t="shared" si="27"/>
        <v>38</v>
      </c>
      <c r="J143" s="30">
        <v>1</v>
      </c>
      <c r="K143" s="24">
        <f t="shared" si="28"/>
        <v>38</v>
      </c>
      <c r="L143">
        <f t="shared" si="29"/>
        <v>0</v>
      </c>
      <c r="N143" s="21">
        <f t="shared" si="30"/>
        <v>1.2666666666666666</v>
      </c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T143" s="21">
        <f t="shared" si="31"/>
        <v>0</v>
      </c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</row>
    <row r="144" spans="1:76" ht="14.25">
      <c r="A144" s="12" t="s">
        <v>26</v>
      </c>
      <c r="B144" s="13">
        <v>6</v>
      </c>
      <c r="C144" s="12">
        <v>0</v>
      </c>
      <c r="D144" s="12">
        <v>0</v>
      </c>
      <c r="E144" s="12">
        <v>45</v>
      </c>
      <c r="F144" s="12">
        <v>45</v>
      </c>
      <c r="G144" s="29">
        <v>0.33125</v>
      </c>
      <c r="H144" s="25">
        <f t="shared" si="26"/>
        <v>30</v>
      </c>
      <c r="I144" s="13">
        <f t="shared" si="27"/>
        <v>45</v>
      </c>
      <c r="J144" s="30">
        <v>2</v>
      </c>
      <c r="K144" s="24">
        <f t="shared" si="28"/>
        <v>45</v>
      </c>
      <c r="L144">
        <f t="shared" si="29"/>
        <v>0</v>
      </c>
      <c r="N144" s="21">
        <f t="shared" si="30"/>
        <v>1.5</v>
      </c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T144" s="21">
        <f t="shared" si="31"/>
        <v>0</v>
      </c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</row>
    <row r="145" spans="1:76" ht="14.25">
      <c r="A145" s="12" t="s">
        <v>26</v>
      </c>
      <c r="B145" s="13">
        <v>6</v>
      </c>
      <c r="C145" s="12">
        <v>0</v>
      </c>
      <c r="D145" s="12">
        <v>0</v>
      </c>
      <c r="E145" s="12">
        <v>26</v>
      </c>
      <c r="F145" s="12">
        <v>26</v>
      </c>
      <c r="G145" s="29">
        <v>0.3375</v>
      </c>
      <c r="H145" s="25">
        <f t="shared" si="26"/>
        <v>30</v>
      </c>
      <c r="I145" s="13">
        <f t="shared" si="27"/>
        <v>26</v>
      </c>
      <c r="J145" s="30">
        <v>2</v>
      </c>
      <c r="K145" s="24">
        <f t="shared" si="28"/>
        <v>26</v>
      </c>
      <c r="L145">
        <f t="shared" si="29"/>
        <v>0</v>
      </c>
      <c r="N145" s="21">
        <f t="shared" si="30"/>
        <v>0.8666666666666667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T145" s="21">
        <f t="shared" si="31"/>
        <v>0</v>
      </c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</row>
    <row r="146" spans="1:76" ht="14.25">
      <c r="A146" s="12" t="s">
        <v>26</v>
      </c>
      <c r="B146" s="13">
        <v>6</v>
      </c>
      <c r="C146" s="12">
        <v>0</v>
      </c>
      <c r="D146" s="12">
        <v>0</v>
      </c>
      <c r="E146" s="12">
        <v>18</v>
      </c>
      <c r="F146" s="12">
        <v>18</v>
      </c>
      <c r="G146" s="29">
        <v>0.3388888888888889</v>
      </c>
      <c r="H146" s="25">
        <f t="shared" si="26"/>
        <v>30</v>
      </c>
      <c r="I146" s="13">
        <f t="shared" si="27"/>
        <v>18</v>
      </c>
      <c r="J146" s="30">
        <v>0</v>
      </c>
      <c r="K146" s="24">
        <f t="shared" si="28"/>
        <v>18</v>
      </c>
      <c r="L146">
        <f t="shared" si="29"/>
        <v>0</v>
      </c>
      <c r="N146" s="21">
        <f t="shared" si="30"/>
        <v>0.6</v>
      </c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T146" s="21">
        <f t="shared" si="31"/>
        <v>0</v>
      </c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</row>
    <row r="147" spans="1:76" ht="14.25">
      <c r="A147" s="12" t="s">
        <v>26</v>
      </c>
      <c r="B147" s="13">
        <v>6</v>
      </c>
      <c r="C147" s="12">
        <v>0</v>
      </c>
      <c r="D147" s="12">
        <v>0</v>
      </c>
      <c r="E147" s="12">
        <v>45</v>
      </c>
      <c r="F147" s="12">
        <v>45</v>
      </c>
      <c r="G147" s="29">
        <v>0.34444444444444444</v>
      </c>
      <c r="H147" s="25">
        <f t="shared" si="26"/>
        <v>30</v>
      </c>
      <c r="I147" s="13">
        <f t="shared" si="27"/>
        <v>45</v>
      </c>
      <c r="J147" s="30">
        <v>2</v>
      </c>
      <c r="K147" s="24">
        <f t="shared" si="28"/>
        <v>45</v>
      </c>
      <c r="L147">
        <f t="shared" si="29"/>
        <v>0</v>
      </c>
      <c r="N147" s="21">
        <f t="shared" si="30"/>
        <v>1.5</v>
      </c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T147" s="21">
        <f t="shared" si="31"/>
        <v>0</v>
      </c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</row>
    <row r="148" spans="1:76" ht="14.25">
      <c r="A148" s="12" t="s">
        <v>26</v>
      </c>
      <c r="B148" s="13">
        <v>6</v>
      </c>
      <c r="C148" s="12">
        <v>0</v>
      </c>
      <c r="D148" s="12">
        <v>0</v>
      </c>
      <c r="E148" s="12">
        <v>40</v>
      </c>
      <c r="F148" s="12">
        <v>40</v>
      </c>
      <c r="G148" s="29">
        <v>0.35</v>
      </c>
      <c r="H148" s="25">
        <f t="shared" si="26"/>
        <v>30</v>
      </c>
      <c r="I148" s="13">
        <f t="shared" si="27"/>
        <v>40</v>
      </c>
      <c r="J148" s="30">
        <v>1</v>
      </c>
      <c r="K148" s="24">
        <f t="shared" si="28"/>
        <v>40</v>
      </c>
      <c r="L148">
        <f t="shared" si="29"/>
        <v>0</v>
      </c>
      <c r="N148" s="21">
        <f t="shared" si="30"/>
        <v>1.3333333333333333</v>
      </c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T148" s="21">
        <f t="shared" si="31"/>
        <v>0</v>
      </c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</row>
    <row r="149" spans="1:76" ht="14.25">
      <c r="A149" s="12" t="s">
        <v>26</v>
      </c>
      <c r="B149" s="13">
        <v>6</v>
      </c>
      <c r="C149" s="12">
        <v>0</v>
      </c>
      <c r="D149" s="12">
        <v>0</v>
      </c>
      <c r="E149" s="12">
        <v>14</v>
      </c>
      <c r="F149" s="12">
        <v>14</v>
      </c>
      <c r="G149" s="29">
        <v>0.35138888888888886</v>
      </c>
      <c r="H149" s="25">
        <f t="shared" si="26"/>
        <v>30</v>
      </c>
      <c r="I149" s="13">
        <f t="shared" si="27"/>
        <v>14</v>
      </c>
      <c r="J149" s="30">
        <v>-1</v>
      </c>
      <c r="K149" s="24">
        <f t="shared" si="28"/>
        <v>14</v>
      </c>
      <c r="L149">
        <f t="shared" si="29"/>
        <v>0</v>
      </c>
      <c r="N149" s="21">
        <f t="shared" si="30"/>
        <v>0.4666666666666667</v>
      </c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T149" s="21">
        <f t="shared" si="31"/>
        <v>0</v>
      </c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</row>
    <row r="150" spans="1:76" ht="14.25">
      <c r="A150" s="12" t="s">
        <v>26</v>
      </c>
      <c r="B150" s="13">
        <v>6</v>
      </c>
      <c r="C150" s="12">
        <v>0</v>
      </c>
      <c r="D150" s="12">
        <v>0</v>
      </c>
      <c r="E150" s="12">
        <v>50</v>
      </c>
      <c r="F150" s="12">
        <v>50</v>
      </c>
      <c r="G150" s="29">
        <v>0.35833333333333334</v>
      </c>
      <c r="H150" s="25">
        <f t="shared" si="26"/>
        <v>30</v>
      </c>
      <c r="I150" s="13">
        <f t="shared" si="27"/>
        <v>50</v>
      </c>
      <c r="J150" s="30">
        <v>1</v>
      </c>
      <c r="K150" s="24">
        <f t="shared" si="28"/>
        <v>50</v>
      </c>
      <c r="L150">
        <f t="shared" si="29"/>
        <v>0</v>
      </c>
      <c r="N150" s="21">
        <f t="shared" si="30"/>
        <v>1.6666666666666667</v>
      </c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T150" s="21">
        <f t="shared" si="31"/>
        <v>0</v>
      </c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</row>
    <row r="151" spans="1:76" ht="14.25">
      <c r="A151" s="12" t="s">
        <v>26</v>
      </c>
      <c r="B151" s="13">
        <v>6</v>
      </c>
      <c r="C151" s="12">
        <v>0</v>
      </c>
      <c r="D151" s="12">
        <v>0</v>
      </c>
      <c r="E151" s="12">
        <v>23</v>
      </c>
      <c r="F151" s="12">
        <v>23</v>
      </c>
      <c r="G151" s="29">
        <v>0.36041666666666666</v>
      </c>
      <c r="H151" s="25">
        <f t="shared" si="26"/>
        <v>30</v>
      </c>
      <c r="I151" s="13">
        <f t="shared" si="27"/>
        <v>23</v>
      </c>
      <c r="J151" s="30">
        <v>0</v>
      </c>
      <c r="K151" s="24">
        <f aca="true" t="shared" si="32" ref="K151:K159">C151-D151+E151</f>
        <v>23</v>
      </c>
      <c r="L151">
        <f aca="true" t="shared" si="33" ref="L151:L159">IF(K151-F151=0,0,"chyba")</f>
        <v>0</v>
      </c>
      <c r="N151" s="21">
        <f aca="true" t="shared" si="34" ref="N151:N159">F151/H151</f>
        <v>0.7666666666666667</v>
      </c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T151" s="21">
        <f t="shared" si="31"/>
        <v>0</v>
      </c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</row>
    <row r="152" spans="1:76" ht="14.25">
      <c r="A152" s="12" t="s">
        <v>26</v>
      </c>
      <c r="B152" s="13">
        <v>6</v>
      </c>
      <c r="C152" s="12">
        <v>0</v>
      </c>
      <c r="D152" s="12">
        <v>0</v>
      </c>
      <c r="E152" s="12">
        <v>30</v>
      </c>
      <c r="F152" s="12">
        <v>30</v>
      </c>
      <c r="G152" s="29">
        <v>0.3680555555555555</v>
      </c>
      <c r="H152" s="25">
        <f t="shared" si="26"/>
        <v>30</v>
      </c>
      <c r="I152" s="13">
        <f t="shared" si="27"/>
        <v>30</v>
      </c>
      <c r="J152" s="30">
        <v>0</v>
      </c>
      <c r="K152" s="24">
        <f t="shared" si="32"/>
        <v>30</v>
      </c>
      <c r="L152">
        <f t="shared" si="33"/>
        <v>0</v>
      </c>
      <c r="N152" s="21">
        <f t="shared" si="34"/>
        <v>1</v>
      </c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T152" s="21">
        <f aca="true" t="shared" si="35" ref="AT152:AT159">C152/H152</f>
        <v>0</v>
      </c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</row>
    <row r="153" spans="1:76" ht="14.25">
      <c r="A153" s="12" t="s">
        <v>26</v>
      </c>
      <c r="B153" s="13">
        <v>6</v>
      </c>
      <c r="C153" s="12">
        <v>0</v>
      </c>
      <c r="D153" s="12">
        <v>0</v>
      </c>
      <c r="E153" s="12">
        <v>31</v>
      </c>
      <c r="F153" s="12">
        <v>31</v>
      </c>
      <c r="G153" s="29">
        <v>0.3715277777777778</v>
      </c>
      <c r="H153" s="25">
        <f t="shared" si="26"/>
        <v>30</v>
      </c>
      <c r="I153" s="13">
        <f t="shared" si="27"/>
        <v>31</v>
      </c>
      <c r="J153" s="30">
        <v>0</v>
      </c>
      <c r="K153" s="24">
        <f t="shared" si="32"/>
        <v>31</v>
      </c>
      <c r="L153">
        <f t="shared" si="33"/>
        <v>0</v>
      </c>
      <c r="N153" s="21">
        <f t="shared" si="34"/>
        <v>1.0333333333333334</v>
      </c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T153" s="21">
        <f t="shared" si="35"/>
        <v>0</v>
      </c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</row>
    <row r="154" spans="1:76" ht="14.25">
      <c r="A154" s="12" t="s">
        <v>26</v>
      </c>
      <c r="B154" s="13">
        <v>6</v>
      </c>
      <c r="C154" s="12">
        <v>0</v>
      </c>
      <c r="D154" s="12">
        <v>0</v>
      </c>
      <c r="E154" s="12">
        <v>27</v>
      </c>
      <c r="F154" s="12">
        <v>27</v>
      </c>
      <c r="G154" s="29">
        <v>0.3784722222222222</v>
      </c>
      <c r="H154" s="25">
        <f t="shared" si="26"/>
        <v>30</v>
      </c>
      <c r="I154" s="13">
        <f t="shared" si="27"/>
        <v>27</v>
      </c>
      <c r="J154" s="30">
        <v>0</v>
      </c>
      <c r="K154" s="24">
        <f t="shared" si="32"/>
        <v>27</v>
      </c>
      <c r="L154">
        <f t="shared" si="33"/>
        <v>0</v>
      </c>
      <c r="N154" s="21">
        <f t="shared" si="34"/>
        <v>0.9</v>
      </c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T154" s="21">
        <f t="shared" si="35"/>
        <v>0</v>
      </c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</row>
    <row r="155" spans="1:76" ht="14.25">
      <c r="A155" s="12" t="s">
        <v>26</v>
      </c>
      <c r="B155" s="13">
        <v>6</v>
      </c>
      <c r="C155" s="12">
        <v>0</v>
      </c>
      <c r="D155" s="12">
        <v>0</v>
      </c>
      <c r="E155" s="12">
        <v>15</v>
      </c>
      <c r="F155" s="12">
        <v>15</v>
      </c>
      <c r="G155" s="29">
        <v>0.3861111111111111</v>
      </c>
      <c r="H155" s="25">
        <f t="shared" si="26"/>
        <v>30</v>
      </c>
      <c r="I155" s="13">
        <f t="shared" si="27"/>
        <v>15</v>
      </c>
      <c r="J155" s="30">
        <v>1</v>
      </c>
      <c r="K155" s="24">
        <f t="shared" si="32"/>
        <v>15</v>
      </c>
      <c r="L155">
        <f t="shared" si="33"/>
        <v>0</v>
      </c>
      <c r="N155" s="21">
        <f t="shared" si="34"/>
        <v>0.5</v>
      </c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T155" s="21">
        <f t="shared" si="35"/>
        <v>0</v>
      </c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</row>
    <row r="156" spans="1:76" ht="14.25">
      <c r="A156" s="12" t="s">
        <v>26</v>
      </c>
      <c r="B156" s="13">
        <v>6</v>
      </c>
      <c r="C156" s="12">
        <v>0</v>
      </c>
      <c r="D156" s="12">
        <v>0</v>
      </c>
      <c r="E156" s="12">
        <v>7</v>
      </c>
      <c r="F156" s="12">
        <v>7</v>
      </c>
      <c r="G156" s="29">
        <v>0.39166666666666666</v>
      </c>
      <c r="H156" s="25">
        <f t="shared" si="26"/>
        <v>30</v>
      </c>
      <c r="I156" s="13">
        <f t="shared" si="27"/>
        <v>7</v>
      </c>
      <c r="J156" s="30">
        <v>-1</v>
      </c>
      <c r="K156" s="24">
        <f t="shared" si="32"/>
        <v>7</v>
      </c>
      <c r="L156">
        <f t="shared" si="33"/>
        <v>0</v>
      </c>
      <c r="N156" s="21">
        <f t="shared" si="34"/>
        <v>0.23333333333333334</v>
      </c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T156" s="21">
        <f t="shared" si="35"/>
        <v>0</v>
      </c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</row>
    <row r="157" spans="1:76" ht="14.25">
      <c r="A157" s="12" t="s">
        <v>26</v>
      </c>
      <c r="B157" s="13">
        <v>6</v>
      </c>
      <c r="C157" s="12">
        <v>0</v>
      </c>
      <c r="D157" s="12">
        <v>0</v>
      </c>
      <c r="E157" s="12">
        <v>4</v>
      </c>
      <c r="F157" s="12">
        <v>4</v>
      </c>
      <c r="G157" s="29">
        <v>0.40069444444444446</v>
      </c>
      <c r="H157" s="25">
        <f t="shared" si="26"/>
        <v>30</v>
      </c>
      <c r="I157" s="13">
        <f t="shared" si="27"/>
        <v>4</v>
      </c>
      <c r="J157" s="30">
        <v>0</v>
      </c>
      <c r="K157" s="24">
        <f t="shared" si="32"/>
        <v>4</v>
      </c>
      <c r="L157">
        <f t="shared" si="33"/>
        <v>0</v>
      </c>
      <c r="N157" s="21">
        <f t="shared" si="34"/>
        <v>0.13333333333333333</v>
      </c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T157" s="21">
        <f t="shared" si="35"/>
        <v>0</v>
      </c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</row>
    <row r="158" spans="1:76" ht="14.25">
      <c r="A158" s="12" t="s">
        <v>26</v>
      </c>
      <c r="B158" s="13">
        <v>6</v>
      </c>
      <c r="C158" s="12">
        <v>0</v>
      </c>
      <c r="D158" s="12">
        <v>0</v>
      </c>
      <c r="E158" s="12">
        <v>21</v>
      </c>
      <c r="F158" s="12">
        <v>21</v>
      </c>
      <c r="G158" s="29">
        <v>0.40625</v>
      </c>
      <c r="H158" s="25">
        <f t="shared" si="26"/>
        <v>30</v>
      </c>
      <c r="I158" s="13">
        <f t="shared" si="27"/>
        <v>21</v>
      </c>
      <c r="J158" s="30">
        <v>1</v>
      </c>
      <c r="K158" s="24">
        <f t="shared" si="32"/>
        <v>21</v>
      </c>
      <c r="L158">
        <f t="shared" si="33"/>
        <v>0</v>
      </c>
      <c r="N158" s="21">
        <f t="shared" si="34"/>
        <v>0.7</v>
      </c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T158" s="21">
        <f t="shared" si="35"/>
        <v>0</v>
      </c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</row>
    <row r="159" spans="1:76" ht="14.25">
      <c r="A159" s="12" t="s">
        <v>26</v>
      </c>
      <c r="B159" s="13">
        <v>6</v>
      </c>
      <c r="C159" s="12">
        <v>0</v>
      </c>
      <c r="D159" s="12">
        <v>0</v>
      </c>
      <c r="E159" s="12">
        <v>9</v>
      </c>
      <c r="F159" s="12">
        <v>9</v>
      </c>
      <c r="G159" s="29">
        <v>0.41597222222222224</v>
      </c>
      <c r="H159" s="25">
        <f t="shared" si="26"/>
        <v>30</v>
      </c>
      <c r="I159" s="13">
        <f t="shared" si="27"/>
        <v>9</v>
      </c>
      <c r="J159" s="30">
        <v>-1</v>
      </c>
      <c r="K159" s="24">
        <f t="shared" si="32"/>
        <v>9</v>
      </c>
      <c r="L159">
        <f t="shared" si="33"/>
        <v>0</v>
      </c>
      <c r="N159" s="21">
        <f t="shared" si="34"/>
        <v>0.3</v>
      </c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T159" s="21">
        <f t="shared" si="35"/>
        <v>0</v>
      </c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</row>
    <row r="160" spans="1:46" ht="14.25">
      <c r="A160" s="12"/>
      <c r="B160" s="13"/>
      <c r="C160" s="12"/>
      <c r="D160" s="12"/>
      <c r="E160" s="12"/>
      <c r="F160" s="12"/>
      <c r="G160" s="14"/>
      <c r="H160" s="13"/>
      <c r="I160" s="13"/>
      <c r="J160" s="28"/>
      <c r="AT160" s="16"/>
    </row>
    <row r="161" spans="1:76" ht="14.25">
      <c r="A161" s="12" t="s">
        <v>17</v>
      </c>
      <c r="B161" s="13"/>
      <c r="C161" s="12">
        <f>SUM(C137:C159)</f>
        <v>0</v>
      </c>
      <c r="D161" s="12">
        <f>SUM(D137:D159)</f>
        <v>0</v>
      </c>
      <c r="E161" s="12">
        <f>SUM(E137:E159)</f>
        <v>550</v>
      </c>
      <c r="F161" s="12">
        <f>SUM(F137:F159)</f>
        <v>550</v>
      </c>
      <c r="G161" s="12"/>
      <c r="H161" s="12">
        <f>SUM(H137:H159)</f>
        <v>690</v>
      </c>
      <c r="I161" s="12">
        <f>SUM(I137:I159)</f>
        <v>550</v>
      </c>
      <c r="J161" s="28"/>
      <c r="K161" s="24">
        <f>C161-D161+E161</f>
        <v>550</v>
      </c>
      <c r="N161" s="21">
        <f>F161/H161</f>
        <v>0.7971014492753623</v>
      </c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T161" s="21">
        <f>C161/H161</f>
        <v>0</v>
      </c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</row>
    <row r="163" ht="14.25">
      <c r="A163" t="s">
        <v>28</v>
      </c>
    </row>
  </sheetData>
  <mergeCells count="2">
    <mergeCell ref="N7:AR7"/>
    <mergeCell ref="AT7:BX7"/>
  </mergeCells>
  <conditionalFormatting sqref="O9:AH44 O46:AH46 O50:AH75 O77:AH77 O79:AH105 O107:AH107 O109:AH133 O135:AH135 O137:AH159 O161:AH161">
    <cfRule type="expression" priority="1" dxfId="1" stopIfTrue="1">
      <formula>($F9/$H9)&gt;=O$8</formula>
    </cfRule>
  </conditionalFormatting>
  <conditionalFormatting sqref="AI9:AR44 AI46:AR46 AI50:AR75 AI77:AR77 AI79:AR105 AI107:AR107 AI109:AR133 AI135:AR135 AI137:AR159 AI161:AR161">
    <cfRule type="expression" priority="2" dxfId="0" stopIfTrue="1">
      <formula>($F9/$H9)&gt;AI$8</formula>
    </cfRule>
  </conditionalFormatting>
  <conditionalFormatting sqref="AU9:BN44 AU46:BN46 AU50:BN75 AU77:BN77 AU79:BN105 AU107:BN107 AU109:BN133 AU135:BN135 AU137:BN159 AU161:BN161">
    <cfRule type="expression" priority="3" dxfId="1" stopIfTrue="1">
      <formula>($C9/$H9)&gt;=AU$8</formula>
    </cfRule>
  </conditionalFormatting>
  <conditionalFormatting sqref="BO9:BX44 BO46:BX46 BO50:BX75 BO77:BX77 BO79:BX105 BO107:BX107 BO109:BX133 BO135:BX135 BO137:BX159 BO161:BX161">
    <cfRule type="expression" priority="4" dxfId="0" stopIfTrue="1">
      <formula>($C9/$H9)&gt;BO$8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2008-04-08T11:36:55Z</cp:lastPrinted>
  <dcterms:created xsi:type="dcterms:W3CDTF">1999-11-19T12:51:51Z</dcterms:created>
  <dcterms:modified xsi:type="dcterms:W3CDTF">2016-05-06T03:33:59Z</dcterms:modified>
  <cp:category/>
  <cp:version/>
  <cp:contentType/>
  <cp:contentStatus/>
</cp:coreProperties>
</file>